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LICITACIONES\SSS-LPN-019-2022 MEDICAMENTO E INSUMOS PEDIATRICO\ANEXOS\"/>
    </mc:Choice>
  </mc:AlternateContent>
  <bookViews>
    <workbookView xWindow="0" yWindow="0" windowWidth="28800" windowHeight="11235" activeTab="1"/>
  </bookViews>
  <sheets>
    <sheet name="PARTIDA I" sheetId="2" r:id="rId1"/>
    <sheet name="PARTIDA II" sheetId="1" r:id="rId2"/>
  </sheets>
  <definedNames>
    <definedName name="_xlnm._FilterDatabase" localSheetId="0" hidden="1">'PARTIDA I'!$A$9:$H$44</definedName>
    <definedName name="_xlnm._FilterDatabase" localSheetId="1" hidden="1">'PARTIDA II'!$A$9:$I$9</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7" i="1" l="1"/>
  <c r="I226" i="1"/>
  <c r="I225" i="1"/>
  <c r="H227" i="1"/>
  <c r="H226" i="1"/>
  <c r="H225"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I10" i="1"/>
  <c r="H10" i="1"/>
  <c r="F92" i="1"/>
  <c r="E92" i="1"/>
  <c r="H11" i="2" l="1"/>
  <c r="I11" i="2"/>
  <c r="H12" i="2"/>
  <c r="I12" i="2"/>
  <c r="H13" i="2"/>
  <c r="I13" i="2"/>
  <c r="H14" i="2"/>
  <c r="I14" i="2"/>
  <c r="H15" i="2"/>
  <c r="I15" i="2"/>
  <c r="H16" i="2"/>
  <c r="I16" i="2"/>
  <c r="H17" i="2"/>
  <c r="I17" i="2"/>
  <c r="H18" i="2"/>
  <c r="I18" i="2"/>
  <c r="H19" i="2"/>
  <c r="I19" i="2"/>
  <c r="H20" i="2"/>
  <c r="I20" i="2"/>
  <c r="H21" i="2"/>
  <c r="I21" i="2"/>
  <c r="H22"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I10" i="2" l="1"/>
  <c r="I87" i="2" s="1"/>
  <c r="H10" i="2"/>
  <c r="H87" i="2" s="1"/>
  <c r="I88" i="2" l="1"/>
  <c r="I89" i="2"/>
  <c r="H89" i="2"/>
  <c r="H88" i="2"/>
</calcChain>
</file>

<file path=xl/sharedStrings.xml><?xml version="1.0" encoding="utf-8"?>
<sst xmlns="http://schemas.openxmlformats.org/spreadsheetml/2006/main" count="912" uniqueCount="696">
  <si>
    <t>No.</t>
  </si>
  <si>
    <t xml:space="preserve">Clave del Articulo </t>
  </si>
  <si>
    <t>Descripción de bienes</t>
  </si>
  <si>
    <t>Presentación</t>
  </si>
  <si>
    <t xml:space="preserve">cantidad mínima </t>
  </si>
  <si>
    <t xml:space="preserve">cantidad máxima </t>
  </si>
  <si>
    <t xml:space="preserve">BUMETANIDA SOLUCION INYECTABLE 0.5MG/2ML </t>
  </si>
  <si>
    <t>ENVASE CON 5 AMPOLLETAS</t>
  </si>
  <si>
    <t>010.000.0474.00</t>
  </si>
  <si>
    <t xml:space="preserve">HIDROCORTISONA SOLUCION INYECTABLE 100 MG </t>
  </si>
  <si>
    <t xml:space="preserve"> ENVASE CON 50 FRASCOS AMPULA Y 50 AMPOLLETAS CON 2 ML DE DILUYENTE</t>
  </si>
  <si>
    <t>010.000.0615.00</t>
  </si>
  <si>
    <t xml:space="preserve">DOBUTAMINA SOLUCION INYECTABLE 250 MG </t>
  </si>
  <si>
    <t xml:space="preserve"> ENVASE CON 5 AMPOLLETAS CON 5 ML CADA UNA</t>
  </si>
  <si>
    <t>010.000.1732.01</t>
  </si>
  <si>
    <t>FITOMENADIONA SOLUCION O EMULSION INYECTABLE 2 MG</t>
  </si>
  <si>
    <t xml:space="preserve"> ENVASE CON 5 AMPOLLETAS DE 0.2 ML</t>
  </si>
  <si>
    <t>010.000.1760.00</t>
  </si>
  <si>
    <t xml:space="preserve">METOTREXATO SOLUCION INYECTABLE 50 MG </t>
  </si>
  <si>
    <t xml:space="preserve"> ENVASE CON 1 FRASCO AMPULA</t>
  </si>
  <si>
    <t>010.000.1768.00</t>
  </si>
  <si>
    <t xml:space="preserve">VINCRISTINA SOLUCION INYECTABLE 1 MG </t>
  </si>
  <si>
    <t xml:space="preserve"> ENVASE CON 1 FRASCO AMPULA Y AMPOLLETA CON 10 ML DE DILUYENTE</t>
  </si>
  <si>
    <t>010.000.1931.00</t>
  </si>
  <si>
    <t xml:space="preserve">AMPICILINA SOLUCION INYECTABLE 500 MG </t>
  </si>
  <si>
    <t xml:space="preserve"> ENVASE CON 1 FRASCO AMPULA Y 2 ML DE DILUYENTE</t>
  </si>
  <si>
    <t>010.000.1937.00</t>
  </si>
  <si>
    <t xml:space="preserve">CEFTRIAXONA SOLUCION INYECTABLE 1 G </t>
  </si>
  <si>
    <t>010.000.1954.00</t>
  </si>
  <si>
    <t xml:space="preserve">GENTAMICINA SOLUCION INYECTABLE 80 MG </t>
  </si>
  <si>
    <t xml:space="preserve"> ENVASE CON 1 AMPOLLETA CON 2.0 ML</t>
  </si>
  <si>
    <t>010.000.1973.00</t>
  </si>
  <si>
    <t xml:space="preserve">CLINDAMICINA SOLUCION INYECTABLE 300 MG </t>
  </si>
  <si>
    <t>010.000.2135.00</t>
  </si>
  <si>
    <t xml:space="preserve">FLUCONAZOL SOLUCION INYECTABLE 100 MG </t>
  </si>
  <si>
    <t xml:space="preserve"> ENVASE CON 1 FRASCO AMPULA DE 50 ML.</t>
  </si>
  <si>
    <t>010.000.2190.01</t>
  </si>
  <si>
    <t>IPRATROPIO-SALBUTAMOL 20MG-100MG</t>
  </si>
  <si>
    <t>C85 ENVASE CON 120 DISPAROS</t>
  </si>
  <si>
    <t>010.000.4160.00</t>
  </si>
  <si>
    <t xml:space="preserve">FLUDROCORTISONA COMPRIMIDO 0.1 MG </t>
  </si>
  <si>
    <t>ENVASE CON 100 COMPRIMIDOS</t>
  </si>
  <si>
    <t>010.000.4237.00</t>
  </si>
  <si>
    <t xml:space="preserve">ACIDO AMINOCAPRIOICO SOLUCION INYECTABLE 5 G </t>
  </si>
  <si>
    <t>ENVASE CON UN FRASCO AMPULA  CON 20ML.</t>
  </si>
  <si>
    <t>010.000.4251.00</t>
  </si>
  <si>
    <t xml:space="preserve">VANCOMICINA SOLUCION INYECTABLE 500 MG </t>
  </si>
  <si>
    <t>010.000.5264.01</t>
  </si>
  <si>
    <t>CEFUROXIMA SOLUCION O SUSPENSION INYECTABLE 750 MG</t>
  </si>
  <si>
    <t xml:space="preserve"> ENVASE CON 1 FRASCO AMPULA Y 3 ML DE DILUYENTE.</t>
  </si>
  <si>
    <t>010.000.5385.00</t>
  </si>
  <si>
    <t xml:space="preserve">MULTIVITAMINAS SOLUCION INYECTABLE  INFANTIL . </t>
  </si>
  <si>
    <t xml:space="preserve"> ENVASE CON 1 FRASCO AMPULA Y  5 ML DE DILUYENTE</t>
  </si>
  <si>
    <t>010.000.5386.00</t>
  </si>
  <si>
    <t xml:space="preserve">CLORURO DE SODIO SOLUCION INYECTABLE AL 17.7% 0.177 G </t>
  </si>
  <si>
    <t xml:space="preserve"> ENVASE CON 100 AMPOLLETAS CON 10 ML.</t>
  </si>
  <si>
    <t>010.000.5444.00</t>
  </si>
  <si>
    <t xml:space="preserve">IRINOTECAN SOLUCION INYECTABLE 100 MG </t>
  </si>
  <si>
    <t>ENVASE CON 1 FRASCO AMPULA CON 5 ML.</t>
  </si>
  <si>
    <t>010.000.6336.00</t>
  </si>
  <si>
    <t>CLARITROMICINA SOLUCION INYECTABLE 500 MG</t>
  </si>
  <si>
    <t>030.000.0011.00</t>
  </si>
  <si>
    <t xml:space="preserve">SUCEDANEO DE LECHE HUMANA DE TERMINO POLVO . </t>
  </si>
  <si>
    <t xml:space="preserve"> ENVASE DE LATA CON 400 A 454 G Y MEDIDA DE 4.30 A 4.50 G</t>
  </si>
  <si>
    <t>030.000.0012.00</t>
  </si>
  <si>
    <t xml:space="preserve">SUCEDANEO DE LECHE HUMANA DE TERMINO SIN LACTOSA POLVO . </t>
  </si>
  <si>
    <t xml:space="preserve"> ENVASE DE LATA CON 400 A 454 G Y MEDIDA DE 4.3 A 4.5 G</t>
  </si>
  <si>
    <t>030.000.0014.00</t>
  </si>
  <si>
    <t>FORMULA DE SEGUIMIENTO O CONTINUACION POLVO .</t>
  </si>
  <si>
    <t>030.000.5394.00</t>
  </si>
  <si>
    <t>FORMULA DE PROTEINA EXTENSAMENTE HIDROLIZADA CON TRIGLICERIDOS DE CADENA MEDIA POLVO .</t>
  </si>
  <si>
    <t xml:space="preserve"> ENVASE CON 400 G.</t>
  </si>
  <si>
    <t>040.000.4026.00</t>
  </si>
  <si>
    <t>BUPRENORFINA SOLUCION INYECTABLE 0.3 MG</t>
  </si>
  <si>
    <t xml:space="preserve"> ENVASE CON 6 AMPOLLETAS O FRASCOS AMPULA CON 1 ML</t>
  </si>
  <si>
    <t>SERVICIOS DE SALUD DE SINALOA</t>
  </si>
  <si>
    <t>DIRECCION ADMINISTRATIVA</t>
  </si>
  <si>
    <t>SUBDIRECCION DE RECURSOS MATERIALES</t>
  </si>
  <si>
    <t>Partida I "Medicinas y Productos Farmacéuticos"</t>
  </si>
  <si>
    <t>Partida II "Accesorios y Suministros Médicos"</t>
  </si>
  <si>
    <t>SSS-LPN-019-2022</t>
  </si>
  <si>
    <t xml:space="preserve">Clues: </t>
  </si>
  <si>
    <t>SLSSA002556</t>
  </si>
  <si>
    <t>HOSPITAL PEDIÁTRICO DE SINALOA</t>
  </si>
  <si>
    <t>Adquisición de Medicamento  e Insumos Médicos para el Hospital Pediátrico de Sinaloa</t>
  </si>
  <si>
    <t>010.000.5079.00</t>
  </si>
  <si>
    <t xml:space="preserve">CLOROPIRAMINA SOLUCION INYECTABLE 20 MG </t>
  </si>
  <si>
    <t>ENVASE CON 5 AMPOLLETAS CON 2 ML.</t>
  </si>
  <si>
    <t>010.000.2624.00</t>
  </si>
  <si>
    <t>FENITOINA SOLUCION INYECTABLE 250 MG</t>
  </si>
  <si>
    <t xml:space="preserve"> ENVASE CON 1 AMPOLLETA (250 MG/5 ML)</t>
  </si>
  <si>
    <t>010.000.4158.00</t>
  </si>
  <si>
    <t>INSULINA GLARGINA SOLUCION INYECTABLE 3.64 MG</t>
  </si>
  <si>
    <t>A63 ENVASE CON 1 FRASCO AMPULA DE 10 ML.</t>
  </si>
  <si>
    <t xml:space="preserve"> ENVASE CON 1 AMPOLLETA DE 2 ML.</t>
  </si>
  <si>
    <t>010.000.1776.00</t>
  </si>
  <si>
    <t xml:space="preserve">METOTREXATO SOLUCION INYECTABLE 500 MG </t>
  </si>
  <si>
    <t>ENVASE CON 1 FRASCO AMPULA</t>
  </si>
  <si>
    <t>010.000.3617.00</t>
  </si>
  <si>
    <t>FOSFATO DE POTASIO SOLUCION INYECTABLE 1.550G- 0.300 G</t>
  </si>
  <si>
    <t>ENVASE CON 50 AMPOLLETAS DE 10 ML</t>
  </si>
  <si>
    <t>010.000.1935.00</t>
  </si>
  <si>
    <t xml:space="preserve">CEFOTAXIMA SOLUCION INYECTABLE 1 G </t>
  </si>
  <si>
    <t xml:space="preserve"> ENVASE CON 1 FRASCO AMPULA Y 4ML DE DILUYENTE</t>
  </si>
  <si>
    <t>010.000.4444.00</t>
  </si>
  <si>
    <t xml:space="preserve">DEXRAZOXANO SOLUCION INYECTABLE 500 MG </t>
  </si>
  <si>
    <t>010.000.4227.00</t>
  </si>
  <si>
    <t xml:space="preserve">IMATINIB COMPRIMIDO 400 MG </t>
  </si>
  <si>
    <t>ENVASE CON 30 COMPRIMIDOS</t>
  </si>
  <si>
    <t>010.000.5436.00</t>
  </si>
  <si>
    <t xml:space="preserve">TRETINOINA CAPSULA 10 MG </t>
  </si>
  <si>
    <t>ENVASE CON 100 CAPSULAS</t>
  </si>
  <si>
    <t>010.000.1767.00</t>
  </si>
  <si>
    <t xml:space="preserve">BLEOMICINA SOLUCION INYECTABLE 15 UI </t>
  </si>
  <si>
    <t>ENVASE CON 1 FRASCO AMPULA.</t>
  </si>
  <si>
    <t>ANEXO II PROPUESTA ECONÓMICA</t>
  </si>
  <si>
    <t>Precio Unitario</t>
  </si>
  <si>
    <t>Importe Mínimo</t>
  </si>
  <si>
    <t>Importe Máximo</t>
  </si>
  <si>
    <t>SubTotal</t>
  </si>
  <si>
    <t>I.V.A.</t>
  </si>
  <si>
    <t>Total</t>
  </si>
  <si>
    <t>HIDROCORTISONA SOLUCION INYECTABLE 500 MG/1ML ENVASE CON 50 AMPOLLETAS DE 1 ML</t>
  </si>
  <si>
    <t>ENVASE CON 50 AMPOLLETAS DE 1 ML</t>
  </si>
  <si>
    <t>Etamsilato Solucion inyectable 250 mg/2ml Envase con 4 Ampolletas de 2 ml</t>
  </si>
  <si>
    <t>Envase con 4
Ampolletas de 2 ml</t>
  </si>
  <si>
    <t>CUSTODIOL SOLUCION PARA PERFUSION Y PROTECCION DE ORGANOS  1000 ML ENVASE CON BOLSA DE 1000 ML</t>
  </si>
  <si>
    <t>ENVASE CON BOLSA DE 1000 ML</t>
  </si>
  <si>
    <t>PLASMA LITE SOLUCION INYECTABLE . ENVASE CON BOLSA DE 500 ML</t>
  </si>
  <si>
    <t>ENVASE CON BOLSA DE 500 ML</t>
  </si>
  <si>
    <t>010.000.0204.00</t>
  </si>
  <si>
    <t>ATROPINA SOLUCION INYECTABLE 1 MG  ENVASE CON 50 AMPOLLETAS DE 1 ML</t>
  </si>
  <si>
    <t>010.000.0233.00</t>
  </si>
  <si>
    <t>SEVOFLURANO LIQUIDO O SOLUCION  250 ML ENVASE CON 250 ML DE LIQUIDO O SOLUCION</t>
  </si>
  <si>
    <t>ENVASE CON 250 ML DE LIQUIDO O SOLUCION</t>
  </si>
  <si>
    <t>010.000.0262.00</t>
  </si>
  <si>
    <t>LIDOCAINA SOLUCION INYECTABLE AL 2% 1 G ENVASE CON 1 FRASCO AMPULA</t>
  </si>
  <si>
    <t>010.000.0264.00</t>
  </si>
  <si>
    <t>LIDOCAINA SOLUCION AL 10% 10.0 G ENVASE CON 115 ML CON ATOMIZADOR MANUAL.</t>
  </si>
  <si>
    <t>ENVASE CON 115 ML CON ATOMIZADOR MANUAL.</t>
  </si>
  <si>
    <t>010.000.0270.00</t>
  </si>
  <si>
    <t>ROPIVACAINA SOLUCION INYECTABLE 150 MG ENVASE CON 5 AMPOLLETAS CON 20 ML.</t>
  </si>
  <si>
    <t>ENVASE CON 5 AMPOLLETAS CON 20 ML.</t>
  </si>
  <si>
    <t>010.000.0524.00</t>
  </si>
  <si>
    <t>CLORURO DE POTASIO SOLUCION INYECTABLE 1.49 G ENVASE CON 50 AMPOLLETAS DE 10 ML</t>
  </si>
  <si>
    <t>010.000.0569.00</t>
  </si>
  <si>
    <t>NITROPRUSIATO DE SODIO SOLUCION INYECTABLE 50 MG ENVASE CON UN FRASCO AMPULA CON O SIN DILUYENTE.</t>
  </si>
  <si>
    <t>ENVASE CON UN FRASCO AMPULA CON O SIN DILUYENTE.</t>
  </si>
  <si>
    <t>010.000.0611.00</t>
  </si>
  <si>
    <t>EPINEFRINA SOLUCION INYECTABLE 1 MG (1:1 000) ENVASE CON 50 AMPOLLETAS DE 1 ML</t>
  </si>
  <si>
    <t>010.000.0612.00</t>
  </si>
  <si>
    <t>NOREPINEFRINA SOLUCION INYECTABLE 4 MG ENVASE CON 50 AMPOLLETAS DE 4 ML</t>
  </si>
  <si>
    <t>ENVASE CON 50 AMPOLLETAS DE 4 ML</t>
  </si>
  <si>
    <t>010.000.0615.01</t>
  </si>
  <si>
    <t>DOBUTAMINA SOLUCION INYECTABLE 250 MG ENVASE CON UN FRASCO AMPULA CON 20 ML.</t>
  </si>
  <si>
    <t>ENVASE CON UN FRASCO AMPULA CON 20 ML.</t>
  </si>
  <si>
    <t>010.000.0621.00</t>
  </si>
  <si>
    <t>HEPARINA SOLUCION INYECTABLE 10000 UI ENVASE CON 1 FRASCO AMPULA</t>
  </si>
  <si>
    <t>010.000.0625.00</t>
  </si>
  <si>
    <t>PROTAMINA SOLUCION INYECTABLE 71.5 MG ENVASE CON 1 AMPOLLETA CON 5 ML.</t>
  </si>
  <si>
    <t>ENVASE CON 1 AMPOLLETA CON 5 ML.</t>
  </si>
  <si>
    <t>010.000.2306.00</t>
  </si>
  <si>
    <t>MANITOL SOLUCION INYECTABLE AL 20% 50 G ENVASE CON 250 ML</t>
  </si>
  <si>
    <t>ENVASE CON 250 ML</t>
  </si>
  <si>
    <t>010.000.2308.00</t>
  </si>
  <si>
    <t>FUROSEMIDA SOLUCION INYECTABLE 20 MG ENVASE CON 5 AMPOLLETAS CON 2 ML.</t>
  </si>
  <si>
    <t>010.000.3422.00</t>
  </si>
  <si>
    <t>KETOROLACO SOLUCION INYECTABLE 30 MG ENVASE CON 3 FRASCOS AMPULA O 3 AMPOLLETAS DE 1ML</t>
  </si>
  <si>
    <t>ENVASE CON 3 FRASCOS AMPULA O 3 AMPOLLETAS DE 1ML</t>
  </si>
  <si>
    <t>010.000.3608.00</t>
  </si>
  <si>
    <t>CLORURO DE SODIO SOLUCION INYECTABLE AL 0.9 % 0.9 G-100 ML ENVASE CON 250 ML</t>
  </si>
  <si>
    <t>010.000.3609.00</t>
  </si>
  <si>
    <t>CLORURO DE SODIO SOLUCION INYECTABLE 0.9 G-100 ML ENVASE CON 500 ML</t>
  </si>
  <si>
    <t>ENVASE CON 500 ML</t>
  </si>
  <si>
    <t>010.000.3614.00</t>
  </si>
  <si>
    <t>SOLUCION HARTMANN SOLUCION INYECTABLE 250 ML ENVASE CON 250 ML</t>
  </si>
  <si>
    <t>010.000.3615.00</t>
  </si>
  <si>
    <t>SOLUCION HARTMANN SOLUCION INYECTABLE 500 ML ENVASE CON 500 ML</t>
  </si>
  <si>
    <t>010.000.3619.00</t>
  </si>
  <si>
    <t>BICARBONATO DE SODIO SOLUCION INYECTABLE AL 7.5 % 0.75 G ENVASE CON 50 AMPOLLETAS DE 10 ML</t>
  </si>
  <si>
    <t>010.000.3620.00</t>
  </si>
  <si>
    <t>GLUCONATO DE CALCIO SOLUCION INYECTABLE 1G ENVASE CON 50 AMPOLLETAS DE 10 ML</t>
  </si>
  <si>
    <t>010.000.3627.00</t>
  </si>
  <si>
    <t>CLORURO DE SODIO SOLUCION INYECTABLE AL 0.9% 0.9G-100 ML ENVASE CON 100 ML.</t>
  </si>
  <si>
    <t>ENVASE CON 100 ML.</t>
  </si>
  <si>
    <t>010.000.3629.00</t>
  </si>
  <si>
    <t>MAGNESIO SULFATO DE SOLUCION INYECTABLE 1 G ENVASE CON 100 AMPOLLETAS DE 10 ML CON 1 G</t>
  </si>
  <si>
    <t>ENVASE CON 100 AMPOLLETAS DE 10 ML CON 1 G</t>
  </si>
  <si>
    <t>010.000.3675.00</t>
  </si>
  <si>
    <t>AGUA INYECTABLE SOLUCION INYECTABLE 500 ML ENVASE CON 500 ML</t>
  </si>
  <si>
    <t>010.000.4061.00</t>
  </si>
  <si>
    <t>CISATRACURIO, BESILATO DE SOLUCION INYECTABLE 2 MG ENVASE CON 1 AMPOLLETA CON 5 ML.</t>
  </si>
  <si>
    <t>010.000.4107.00</t>
  </si>
  <si>
    <t>AMIODARONA SOLUCION INYECTABLE 150 MG ENVASE CON 6 AMPOLLETAS DE 3 ML.</t>
  </si>
  <si>
    <t>ENVASE CON 6 AMPOLLETAS DE 3 ML.</t>
  </si>
  <si>
    <t>010.000.4241.00</t>
  </si>
  <si>
    <t>DEXAMETASONA SOLUCION INYECTABLE 8 MG ENVASE CON UN FRASCO AMPULA O AMPOLLETA CON 2 ML</t>
  </si>
  <si>
    <t>ENVASE CON UN FRASCO AMPULA O AMPOLLETA CON 2 ML</t>
  </si>
  <si>
    <t>010.000.4552.00</t>
  </si>
  <si>
    <t>SEROALBUMINA HUMANA O ALBUMINA HUMANA SOLUCION INYECTABLE 10 G ENVASE CON 50 ML.</t>
  </si>
  <si>
    <t>ENVASE CON 50 ML.</t>
  </si>
  <si>
    <t>010.000.5097.00</t>
  </si>
  <si>
    <t>LEVOSIMENDAN SOLUCION INYECTABLE 2.5 MG ENVASE CON 1 FRASCO AMPULA CON 5 ML.</t>
  </si>
  <si>
    <t>010.000.5099.00</t>
  </si>
  <si>
    <t>ADENOSINA SOLUCION INYECTABLE 6 MG ENVASE CON 6 FRASCOS AMPULA CON 2 ML.</t>
  </si>
  <si>
    <t>ENVASE CON 6 FRASCOS AMPULA CON 2 ML.</t>
  </si>
  <si>
    <t>010.000.5100.01</t>
  </si>
  <si>
    <t>MILRINONA SOLUCION INYECTABLE 10 MG ENVASE CON 1 FRASCO AMPULA CON 10 ML</t>
  </si>
  <si>
    <t>ENVASE CON 1 FRASCO AMPULA CON 10 ML</t>
  </si>
  <si>
    <t>010.000.5104.00</t>
  </si>
  <si>
    <t>ESMOLOL SOLUCION INYECTABLE 100 MG ENVASE CON UN FRASCO AMPULA DE 10 ML.</t>
  </si>
  <si>
    <t>ENVASE CON UN FRASCO AMPULA DE 10 ML.</t>
  </si>
  <si>
    <t>010.000.5187.00</t>
  </si>
  <si>
    <t>OMEPRAZOL O PANTOPRAZOL SOLUCION INYECTABLE 40 MG. ENVASE CON UN FRASCO AMPULA Y AMPOLLETA CON 10 ML DE DILUYENTE</t>
  </si>
  <si>
    <t>ENVASE CON UN FRASCO AMPULA Y AMPOLLETA CON 10 ML DE DILUYENTE</t>
  </si>
  <si>
    <t>010.000.5256.00</t>
  </si>
  <si>
    <t>CEFALOTINA SOLUCION INYECTABLE  1 G ENVASE CON UN FRASCO AMPULA Y 5 ML DE DILUYENTE</t>
  </si>
  <si>
    <t>ENVASE CON UN FRASCO AMPULA Y 5 ML DE DILUYENTE</t>
  </si>
  <si>
    <t>010.000.5292.00</t>
  </si>
  <si>
    <t>MEROPENEM SOLUCION INYECTABLE 1 G ENVASE CON 1 FRASCO AMPULA.</t>
  </si>
  <si>
    <t>010.000.5428.00</t>
  </si>
  <si>
    <t>ONDANSETRON SOLUCION INYECTABLE 8 MG ENVASE CON 3 AMPOLLETAS O FRASCOS AMPULA CON 4 ML</t>
  </si>
  <si>
    <t>ENVASE CON 3 AMPOLLETAS O FRASCOS AMPULA CON 4 ML</t>
  </si>
  <si>
    <t>010.000.5721.00</t>
  </si>
  <si>
    <t>PARACETAMOL SOLUCION INYECTABLE 1 G ENVASE CON UN FRASCO AMPULA CON 100 ML.</t>
  </si>
  <si>
    <t>ENVASE CON UN FRASCO AMPULA CON 100 ML.</t>
  </si>
  <si>
    <t>040.000.4057.00</t>
  </si>
  <si>
    <t>MIDAZOLAM SOLUCION INYECTABLE 15 MG ENVASE CON 5 AMPOLLETAS CON 3 ML.</t>
  </si>
  <si>
    <t>ENVASE CON 5 AMPOLLETAS CON 3 ML.</t>
  </si>
  <si>
    <t>060.040.0790</t>
  </si>
  <si>
    <t>AGUJAS. PARA BIOPSIA DE HUESO. REESTERILIZABLE. TIPO: JAMSHIDI. LONGITUD: 10 CM  CALIBRE: 11 G.</t>
  </si>
  <si>
    <t>PIEZA</t>
  </si>
  <si>
    <t>060.040.3711</t>
  </si>
  <si>
    <t>AGUJA HIPODERMICAS HIPODÉRMICAS CON PABELLÓN LUER-LOCK HEMBRA DE PLÁSTICO, DESECHABLES. LONGITUD:32 MM  CALIBRE:20 G</t>
  </si>
  <si>
    <t>ENVASE CON 100 PIEZAS</t>
  </si>
  <si>
    <t>060.058.0153</t>
  </si>
  <si>
    <t>ALGODONES EN LÁMINAS. ENROLLADO O PLISADO.</t>
  </si>
  <si>
    <t>ENVASE CON 300 G.</t>
  </si>
  <si>
    <t>060.066.0658</t>
  </si>
  <si>
    <t>ANTISEPTICOS Y GERMICIDAS IODOPOVIDONA, ESPUMA. CADA 100 ML CONTIENEN: IODOPOVIDONA 8 G. EQUIVALENTE A 0.8 G DE YODO.</t>
  </si>
  <si>
    <t>ENVASE CON 3.5 L</t>
  </si>
  <si>
    <t>060.066.0971</t>
  </si>
  <si>
    <t>DETERGENTES O LIMPIADORES.  DETERGENTE O LIMPIADOR MULTIENZIMÁTICO COMPUESTO DE CLORURO DE DODECIL O DIDECIL DIMETILAMONIO, PH QUE ASEGURE LA ACCIÓN ÓPTIMA DE LAS ENZIMAS, ACTIVO EN TODO TIPO DE AGUA, NO CORROSIVO. SOBRE CON 20 A 25 G.</t>
  </si>
  <si>
    <t>060.088.0025</t>
  </si>
  <si>
    <t>APOSITOS Transparente, microporoso, autoadherible, estéril y desechable. Medidas: 10.0 a 10.16 x 12.0 a 14.0 cm.</t>
  </si>
  <si>
    <t>060.088.0660</t>
  </si>
  <si>
    <t>APÓSITOS. HIDROCOLOIDES, CON BORDES AUTOADHERIBLES, CON O SIN CAPA EXTERNA DE ESPUMA DE POLIURETANO O CLORURO DE POLIVINILO, CON GROSOR MINIMO DE 2 MM. ESTERIL. TAMANO: DE 15.0 CM
„B 3.0 CM X 16.0 CM „B 4.0 CM.</t>
  </si>
  <si>
    <t>060.088.0694</t>
  </si>
  <si>
    <t>APOSITOS. ABSORBENTES, A BASE DE ALGINATO DE CALCIO Y SODIO DE ORIGEN NATURAL. ESTERIL. TAMANO: DE 10.0 CM „B 2.0 CM X 20.0 CM „B 2.0 CM.</t>
  </si>
  <si>
    <t>060.088.0934</t>
  </si>
  <si>
    <t>APOSITOS TRANSPARENTE ESTERIL DE POLIURETANO CON ADHESIVO HIPOALERGENICO LIBRE DE LATEX CON TECNOLOGIA DE CONFORT; EL FILM INTEGRA UNA ALMOHADILLA DE GEL TRANPARENTE Y ABSORBENTE IMPREGNADA CON GLUCONATO DE CLORHEXIDINA AL 2%, CON BORDES REFORZADOS DE TELA SUAVE NO TEJIDA, MARCO DE APLICACION, DOS CINTAS ESTERILES Y UNA ETIQUETA DE REGISTRO. MEDIDAS 7 X 8.5 CM ALMOHADILLA 2 X 2 CM. CAJA C/25 PZ</t>
  </si>
  <si>
    <t>caja c/25</t>
  </si>
  <si>
    <t>060.125.0038</t>
  </si>
  <si>
    <t>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</si>
  <si>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060.125.2711</t>
  </si>
  <si>
    <t>Bolsa de papel grado médico. Para esterilizar, con gas o vapor. Con o sin tratamiento antibacteriano. Con reactivo químico impreso y sistema de pertura.  Medidas:7.5 x 48.0 x 4.0 cm. Envase con 1000 piezas.</t>
  </si>
  <si>
    <t>ENVASE CON 1000 PIEZAS</t>
  </si>
  <si>
    <t>060.125.3545</t>
  </si>
  <si>
    <t>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</si>
  <si>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060.164.0014</t>
  </si>
  <si>
    <t>SONDAS.PARA DRENAJE URINARIO DE PERMANENCIA PROLONGADA.DE ELASTÓMERO DE SILICÓN, CON GLOBO DE AUTORRETENCIÓN DE 5 ML CON VÁLVULA PARA JERINGA. ESTÉRIL Y DESECHABLE. TIPO: FOLEY DE DOS VÍAS. CALIBRE: 8 FR.</t>
  </si>
  <si>
    <t>060.164.0022</t>
  </si>
  <si>
    <t>SONDAS.PARA DRENAJE URINARIO DE PERMANENCIA PROLONGADA.DE ELASTÓMERO DE SILICÓN, CON GLOBO DE AUTORRETENCIÓN DE 5 ML CON VÁLVULA PARA JERINGA. ESTÉRIL Y DESECHABLE. TIPO: FOLEY DE DOS VÍAS. CALIBRE: 10 FR.</t>
  </si>
  <si>
    <t>060.164.4628</t>
  </si>
  <si>
    <t>SONDAS. Para drenaje urinario, de permanencia prolongada. De elastómero de silicón, con globo de autorretención pediátrico de 2 ml, con válvula para jeringa. Estériles y desechables. Tipo: Foley (de dos vías). Calibre: 8 Fr. [060.164.4628] PIEZA</t>
  </si>
  <si>
    <t>060.164.4636</t>
  </si>
  <si>
    <t>SONDAS. Para drenaje urinario, de permanencia prolongada. De elastómero de silicón, con globo de autorretención pediátrico de 3 ml, con válvula para jeringa. Estériles y desechables. Tipo: Foley (de dos vías). Calibre: 10 Fr. [060.164.4636] PIEZA</t>
  </si>
  <si>
    <t>060.164.4644</t>
  </si>
  <si>
    <t>SONDAS. Para Drenaje Urinario, De Permanencia Prolongada. De Elastómero De Silicón, Con Globo De Autorretención Pediátrico De 3 Ml, Con Válvula Para Jeringa. Estériles Y Desechables. Tipo: Foley (De Dos Vías). Calibre: 16 Fr. H42 PIEZA</t>
  </si>
  <si>
    <t>060.166.0103</t>
  </si>
  <si>
    <t>CATETERES PARA VENOCLISIS. DE FLUOROPOLÍMEROS (POLITETRAFLUORETILENO, FLUORETILENPROPILENO Y ETILENTRIFLUORETILENO) O POLIURETANO, RADIOPACO, CON AGUJA. LONGITUD:17-24 MM CALIBRE: 24 G.</t>
  </si>
  <si>
    <t>060.166.0863</t>
  </si>
  <si>
    <t>CANULAS PARA DRENAR VENAS CAVAS. ANGULADA CON PUNTA METÁLICA. CALIBRE:  12 FR. PIEZA.</t>
  </si>
  <si>
    <t>060.166.0871</t>
  </si>
  <si>
    <t>CANULAS PARA DRENAR VENAS CAVAS. ANGULADA CON PUNTA METÁLICA. CALIBRE:  14 FR. PIEZA.</t>
  </si>
  <si>
    <t>060.166.0889</t>
  </si>
  <si>
    <t>CANULAS PARA DRENAR VENAS CAVAS. ANGULADA CON PUNTA METÁLICA. CALIBRE:  16 FR. PIEZA.</t>
  </si>
  <si>
    <t>060.166.0897</t>
  </si>
  <si>
    <t>CANULAS PARA DRENAR VENAS CAVAS. ANGULADA CON PUNTA METÁLICA. CALIBRE:  18 FR. PIEZA.</t>
  </si>
  <si>
    <t>060.166.1069</t>
  </si>
  <si>
    <t>CANULAS PARA PERFUSIÓN AÓRTICA.RECTA. CALIBRE:8 FR.</t>
  </si>
  <si>
    <t>060.166.1663</t>
  </si>
  <si>
    <t>CANULAS PARA DRENAJE TORÁCICO. RECTA CON MARCA RADIOPACA. LONGITUD: CALIBRE: 45 CM 20 FR. PIEZA.</t>
  </si>
  <si>
    <t>060.166.1747</t>
  </si>
  <si>
    <t>CANULAS PARA DRENAR VENAS CAVAS.  ANGULADA. CALIBRE: 20 FR.</t>
  </si>
  <si>
    <t>060.166.1754</t>
  </si>
  <si>
    <t>CANULAS PARA DRENAR VENAS CAVAS.  ANGULADA. CALIBRE: 22 FR.</t>
  </si>
  <si>
    <t>060.166.1762</t>
  </si>
  <si>
    <t>CANULAS PARA DRENAR VENAS CAVAS.  ANGULADA. CALIBRE: 24 FR.</t>
  </si>
  <si>
    <t>060.166.1903</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</si>
  <si>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</si>
  <si>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060.166.1911</t>
  </si>
  <si>
    <t>CATETERES. Catéter venoso central, calibre 5 Fr y 13cm de longitud, de poliuretano o silicón, radiopaco, estéril y desechable, con dos lúmenes nternos calibres 18 G y 20 G, con punta flexible, con aguja calibre 20 G, con catéter introductor calibre 20 G, sobre una aguja calibre 22 G, con guía de alambre de 0.53 mm de diámetro y 45 cm de longitud y punta en “J” con un dilatador venoso, una jerin</t>
  </si>
  <si>
    <t>PZAS</t>
  </si>
  <si>
    <t>060.166.1952</t>
  </si>
  <si>
    <t>SONDAS. DE ASPIRACIÓN PARA CARDIOTOMÍA, FLEXIBLE. DESECHABLE. ADULTO.</t>
  </si>
  <si>
    <t>060.166.1960</t>
  </si>
  <si>
    <t>SONDAS. DE ASPIRACIÓN PARA CARDIOTOMÍA, FLEXIBLE. DESECHABLE. PEDIÁTRICA.</t>
  </si>
  <si>
    <t>060.166.2158</t>
  </si>
  <si>
    <t>CATÉTERES. Para diálisis peritoneal, de instalación subcutánea, blando de silicón, con dos cojinetes de poliéster o dacrón, con conector, tapón y seguro, con banda radiopaca. Estéril y desechable. Tipo: Cola de cochino. Tamaño: Pediátrico</t>
  </si>
  <si>
    <t>pieza</t>
  </si>
  <si>
    <t>060.166.4832</t>
  </si>
  <si>
    <t>CATÉTERES. Para diálisis peritoneal crónica.De instalación subcutánea, blando, de silicón con dos cojinetes de poliéster o dacrón, con conector con tapón, seguro, con banda radiopaca.Estéril y desechable. Tipo: Tenckhoff. Tamaño: Neonatal</t>
  </si>
  <si>
    <t>060.167.3742</t>
  </si>
  <si>
    <t>CANULAS PARA DRENAR VENAS CAVAS. RECTA. CALIBRE: 16 FR .</t>
  </si>
  <si>
    <t>060.167.3759</t>
  </si>
  <si>
    <t>CANULAS PARA DRENAR VENAS CAVAS. RECTA. CALIBRE: 18 FR .</t>
  </si>
  <si>
    <t>060.167.3767</t>
  </si>
  <si>
    <t>CANULAS PARA DRENAR VENAS CAVAS. RECTA. CALIBRE: 20 FR .</t>
  </si>
  <si>
    <t>060.167.3775</t>
  </si>
  <si>
    <t>CANULAS PARA DRENAR VENAS CAVAS. RECTA. CALIBRE: 22 FR .</t>
  </si>
  <si>
    <t>060.167.3783</t>
  </si>
  <si>
    <t>CANULAS PARA DRENAR VENAS CAVAS. RECTA. CALIBRE: 24 FR</t>
  </si>
  <si>
    <t>060.167.3791</t>
  </si>
  <si>
    <t>CANULAS PARA DRENAR VENAS CAVAS. RECTA. CALIBRE: 26 FR .</t>
  </si>
  <si>
    <t>060.167.3809</t>
  </si>
  <si>
    <t>CANULAS PARA DRENAR VENAS CAVAS. RECTA. CALIBRE: 28 FR .</t>
  </si>
  <si>
    <t>060.167.3817</t>
  </si>
  <si>
    <t>CANULAS PARA DRENAR VENAS CAVAS. RECTA. CALIBRE: 30 FR .</t>
  </si>
  <si>
    <t>060.167.3825</t>
  </si>
  <si>
    <t>CANULAS PARA DRENAR VENAS CAVAS. RECTA. CALIBRE: 32 FR .</t>
  </si>
  <si>
    <t>060.167.3833</t>
  </si>
  <si>
    <t>CANULAS PARA DRENAR VENAS CAVAS. RECTA. CALIBRE: 34 FR .</t>
  </si>
  <si>
    <t>060.167.3874</t>
  </si>
  <si>
    <t>CANULAS PARA PERFUSIÓN AÓRTICA.RECTA. CALIBRE:12 FR.</t>
  </si>
  <si>
    <t>060.167.3882</t>
  </si>
  <si>
    <t>CANULAS PARA PERFUSIÓN AÓRTICA.RECTA. CALIBRE:14 FR.</t>
  </si>
  <si>
    <t>060.167.3890</t>
  </si>
  <si>
    <t>CANULAS PARA PERFUSIÓN AÓRTICA.RECTA. CALIBRE:16 FR.</t>
  </si>
  <si>
    <t>060.167.3908</t>
  </si>
  <si>
    <t>CANULAS Para perfusión aórtica.Recta. Calibre:18 Fr.</t>
  </si>
  <si>
    <t>060.167.3916</t>
  </si>
  <si>
    <t>CANULAS PARA PERFUSIÓN AÓRTICA.RECTA. CALIBRE:20 FR.</t>
  </si>
  <si>
    <t>060.167.3924</t>
  </si>
  <si>
    <t>CANULAS PARA PERFUSIÓN AÓRTICA.RECTA. CALIBRE:22 FR.</t>
  </si>
  <si>
    <t>060.167.3932</t>
  </si>
  <si>
    <t>CANULAS PARA PERFUSIÓN AÓRTICA.RECTA. CALIBRE:24 FR.</t>
  </si>
  <si>
    <t>060.167.5986</t>
  </si>
  <si>
    <t>CANULAS PARA PERFUSIÓN AÓRTICA.RECTA. CALIBRE:10 FR.</t>
  </si>
  <si>
    <t>060.167.6570</t>
  </si>
  <si>
    <t>CANULAS PARA DRENAR VENAS CAVAS. RECTA. CALIBRE: 12 FR .</t>
  </si>
  <si>
    <t>060.167.6588</t>
  </si>
  <si>
    <t>CANULAS PARA DRENAR VENAS CAVAS. RECTA. CALIBRE: 14 FR .</t>
  </si>
  <si>
    <t>060.167.7032</t>
  </si>
  <si>
    <t>CATÉTERES. Para diálisis peritoneal crónica. De instalación subcutánea, blando, de silicón con dos cojinetes de poliéster o dacrón, con conector, con tapón, seguro, con banda radiopaca. Estéril y desechable. Tipo: Tenckhoff. Tamaño: Pediátrico.</t>
  </si>
  <si>
    <t>060.167.8089</t>
  </si>
  <si>
    <t>SONDAS PARA ALIMENTACIÓN. DE PLÁSTICO TRANSPARENTE, ESTÉRIL Y DESECHABLE CON UN ORIFICIO EN EL EXTREMO PROXIMAL Y OTRO EN LOS PRIMEROS 2 CM. TAMAÑO: INFANTIL LONGITUD:38.5 CM CALIBRE: 8 FR.</t>
  </si>
  <si>
    <t>060.167.8121</t>
  </si>
  <si>
    <t>SONDAS. Para drenaje urinario de permanencia prolongada. De elastómero de silicón, con globo de autorretención de 5 ml. Estéril y desechable. Tipo: Foley de dos vías. Calibre: 14 Fr.</t>
  </si>
  <si>
    <t>060.167.8139</t>
  </si>
  <si>
    <t>SONDAS. Para drenaje urinario de permanencia prolongada. De elastómero de silicón, con globo de autorretención de 5 ml. Estéril y desechable. Tipo: Foley de dos vías. Calibre: 16 Fr. [060.167.8139] PIEZA</t>
  </si>
  <si>
    <t>060.167.8147</t>
  </si>
  <si>
    <t>SONDAS. Para drenaje urinario de permanencia prolongada. De elastómero de silicón, con globo de autorretención de 5 ml. Estéril y desechable. Tipo: Foley de dos vías. Calibre: 18 Fr. [060.167.8147] PIEZA</t>
  </si>
  <si>
    <t>060.168.0085</t>
  </si>
  <si>
    <t>SONDA DE ASPIRACION K61</t>
  </si>
  <si>
    <t>060.168.3394</t>
  </si>
  <si>
    <t>CATÉTERES. Para diálisis peritoneal. De instalación subcutánea, blando, de silicón con un cojinete de poliéster, con conector y tapón luer lock, seguro con banda radiopaca. Estéril y desechable. Tipo: Tenckhoff. Adulto: Longitud 40 a 43 cm.</t>
  </si>
  <si>
    <t>060.168.4277</t>
  </si>
  <si>
    <t>SONDAS. GASTROINTESTINALES DESECHABLES Y CON MARCA OPACA A LOS RAYOS X.  TIPO: LEVIN.CALIBRE: 12 FR.</t>
  </si>
  <si>
    <t>060.168.5340</t>
  </si>
  <si>
    <t>TUBOS ENDOTRAQUEALES, SIN GLOBO.  DE ELASTÓMERO DE SILICÓN TRANSPARENTE, GRADUADOS, CON MARCA RADIOPACA, ESTÉRILES Y DESECHABLES. CALIBRE: 14 FR</t>
  </si>
  <si>
    <t>060.168.9896</t>
  </si>
  <si>
    <t>SONDAS. GASTROINTESTINALES DESECHABLES Y CON MARCA OPACA A LOS RAYOS X.  TIPO: LEVIN.CALIBRE: 14 FR.</t>
  </si>
  <si>
    <t>060.203.0561</t>
  </si>
  <si>
    <t>CINTAS. CINTA TRANSPARENTE PLÁSTICA, MICROPERFORADA, DE POLIETILENO; CON ADHESIVO, HIPOALERGÉNICA. LONGITUD DE 9- 9.5 M. ANCHO 5.00 CM</t>
  </si>
  <si>
    <t>060.231.0591</t>
  </si>
  <si>
    <t>ROPA QUIRÚRGICA..PAQUETE PARA CIRUGIA GENERAL UNIVERSAL. . Tela no tejida de polipropileno, impermeable a lapenetración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t>
  </si>
  <si>
    <t>rollo</t>
  </si>
  <si>
    <t>060.314.0054</t>
  </si>
  <si>
    <t>EQUIPOS.PARA DRENAJE DE LA CAVIDAD PLEURAL. CON TRES CÁMARAS PARA SELLO DE AGUA, SUCCIÓN Y COLECCIÓN DE LÍQUIDOS.CON DOS VÁLVULAS DE SEGURIDAD DE ALTA PRESIÓN POSITIVA Y NEGATIVA. ESTÉRIL Y DESECHABLE. CAPACIDAD 2100 A 2500 ML.</t>
  </si>
  <si>
    <t>EQUIPO</t>
  </si>
  <si>
    <t>060.314.0062</t>
  </si>
  <si>
    <t>EQUIPOS.PARA DRENAJE DE LA CAVIDAD PLEURAL. CON DOS CÁMARAS PARA SELLO DE AGUA, SUCCIÓN Y COLECCIÓN DE LÍQUIDOS. CON UNA VÁLVULA DE SEGURIDAD DE PRESIÓN POSITIVA Y CIERRE DE PRESIÓN NEGATIVA. ESTÉRIL Y DESECHABLE. CAPACIDAD 2100 A 2500 ML.</t>
  </si>
  <si>
    <t>060.345.0503</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</si>
  <si>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</si>
  <si>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060.422.0657</t>
  </si>
  <si>
    <t>FILTROS.Dispositivo De Plástico, Grado Médico, Para Reconstituir Medicamentos. Con 2 Filtros, El Primero De 0.2 Micras Y El Segundo De 5.0 Micras. Con Adaptador Luer Lock Y Protector. Estéril Y Desechable. H42 PIEZAH42 PIEZA</t>
  </si>
  <si>
    <t>060.436.0057</t>
  </si>
  <si>
    <t>GASAS SECA CORTADA, DE ALGODÓN. LARGO: 7.5 CM ANCHO:  5 CM.</t>
  </si>
  <si>
    <t>ENVASE CON 200 PIEZAS</t>
  </si>
  <si>
    <t>060.456.0300</t>
  </si>
  <si>
    <t>GUANTES PARA CIRUGÍA. DE LÁTEX NATURAL, ESTÉRILES Y DESECHABLES.  TALLAS: 6 1/2 PAR.</t>
  </si>
  <si>
    <t>CAJA C/100</t>
  </si>
  <si>
    <t>060.456.0318</t>
  </si>
  <si>
    <t>GUANTES PARA CIRUGÍA. DE LÁTEX NATURAL, ESTÉRILES Y DESECHABLES.  TALLAS: 7</t>
  </si>
  <si>
    <t>PAR</t>
  </si>
  <si>
    <t>060.456.0334</t>
  </si>
  <si>
    <t>GUANTES PARA CIRUGÍA. DE LÁTEX NATURAL, ESTÉRILES Y DESECHABLES.  TALLAS: 7 1/2 PAR.</t>
  </si>
  <si>
    <t>060.456.0359</t>
  </si>
  <si>
    <t>GUANTES PARA CIRUGÍA. DE LÁTEX NATURAL, ESTÉRILES Y DESECHABLES.  TALLAS: 8 PAR.</t>
  </si>
  <si>
    <t>060.550.0735</t>
  </si>
  <si>
    <t>JERINGAS DE PLÁSTICO. CON PIVOTE TIPO LUER LOCK, ESTÉRILES Y DESECHABLES.  CAPACIDAD 20 ML, ESCALA GRADUADA EN ML, DIVISIONES DE 5.0 Y SUBDIVISIONES DE 1.0. CON AGUJA DE: LONGITUD: 32 MM CALIBRE:  21 G. PIEZA. CALIDAD MARCA BD O SIMILAR</t>
  </si>
  <si>
    <t>ENVASE CON 50 PIEZAS</t>
  </si>
  <si>
    <t>060.550.0891</t>
  </si>
  <si>
    <t>Jeringa de vidrio  con bulbo de hule reutilizable  90ml</t>
  </si>
  <si>
    <t>pza</t>
  </si>
  <si>
    <t>060.596.0111</t>
  </si>
  <si>
    <t>GLICERINA 1 LITRO</t>
  </si>
  <si>
    <t>PZA</t>
  </si>
  <si>
    <t>060.685.0899</t>
  </si>
  <si>
    <t>papel pliego papel grado medico (blanco o c repado)50 cm</t>
  </si>
  <si>
    <t>envase con 250 com</t>
  </si>
  <si>
    <t>060.685.0907</t>
  </si>
  <si>
    <t>PAPELES Pliegos de papel grado médico (blanco o crepado)   impresos con indicador(es) para esterilizar en gas o vapor. Ancho:90 cm Largo:  90 cm. Envase con 250 hojas cada uno.</t>
  </si>
  <si>
    <t>envase con 250 hojas</t>
  </si>
  <si>
    <t>060.685.0915</t>
  </si>
  <si>
    <t>PAPELES Pliegos de papel grado médico (blanco o crepado)  impresos con indicador(es) para esterilizar en gas o vapor. Ancho:110 cm Largo: 110 cm.  Envase con 250 hojas cada uno.</t>
  </si>
  <si>
    <t>060.740.0025</t>
  </si>
  <si>
    <t>protectores de piel  tintura de benjui  20%</t>
  </si>
  <si>
    <t>envase 100ml</t>
  </si>
  <si>
    <t>060.830.7195</t>
  </si>
  <si>
    <t>SONDAS. PARA DRENAJE TORÁCICO, DE ELASTÓMERO DE SILICÓN, OPACA A LOS RAYOS X. LONGITUD: 45 A 51 CM  CALIBRE: 28 FR.</t>
  </si>
  <si>
    <t>060.841.0239</t>
  </si>
  <si>
    <t>SUTURAS. SINTÉTICAS NO ABSORBIBLES, MONOFILAMENTO DE POLIPROPILENO, CON  AGUJA. .LONGITUD DE LA HEBRA: 60 CM. CALIBRE DE LA SUTURA: 7-0. CARACTERÍSTICAS DE LA AGUJA:3/8 DE CÍRCULO, DOBLE ARMADO AHUSADA (8-10 MM).</t>
  </si>
  <si>
    <t>060.841.0254</t>
  </si>
  <si>
    <t>SUTURAS. SINTÉTICAS NO ABSORBIBLES, MONOFILAMENTO DE POLIPROPILENO, CON  AGUJA. .LONGITUD DE LA HEBRA: 75 CM. CALIBRE DE LA SUTURA: 6-0. CARACTERÍSTICAS DE LA AGUJA:3/8 DE CÍRCULO, DOBLE ARMADO AHUSADA (12-13 MM).</t>
  </si>
  <si>
    <t>060.841.0478</t>
  </si>
  <si>
    <t>Suturas Sintéticas no absorbibles monofilamento de nylon, con aguja. Longitud de la hebra:45 cm Calibre sutura: 3-0 de la Características de la aguja: 3/8 de círculo, cortante (19-26 mm)</t>
  </si>
  <si>
    <t xml:space="preserve">envase c/24 </t>
  </si>
  <si>
    <t>060.841.0486</t>
  </si>
  <si>
    <t>SUTURAS SINTÉTICAS NO ABSORBIBLES MONOFILAMENTO DE NYLON, CON AGUJA.  LONGITUD DE LA HEBRA:45 CM  CALIBRE SUTURA: 2-0 DE LA CARACTERÍSTICAS DE LA AGUJA: 3/8 DE CÍRCULO, CORTANTE (19-26 MM).</t>
  </si>
  <si>
    <t>060.841.0619</t>
  </si>
  <si>
    <t>SUTURA SEDA NEGRA TRENZADA CON AGUJA. LONGITUD DE LA HEBRA: 75 CM CALIBRE DE LA  SUTURA:  3- 0 CARACTERÍSTICAS DE LA AGUJA: 1/2 CÍRCULO AHUSADA (25-26 MM).</t>
  </si>
  <si>
    <t>060.841.0627</t>
  </si>
  <si>
    <t>SUTURA SEDA NEGRA TRENZADA CON AGUJA. LONGITUD DE LA HEBRA: 75 CM CALIBRE DE LA  SUTURA:  2- 0 CARACTERÍSTICAS DE LA AGUJA: 1/2 CÍRCULO AHUSADA (25-26 MM).</t>
  </si>
  <si>
    <t>060.841.1336</t>
  </si>
  <si>
    <t>SUTURAS.Sintéticas no absorbibles de poliéster trenzado con recubrimiento con aguja... Longitud de la hebra: 75 cm.. Calibre de la sutura 2. Características de la aguja: 1/2 círculo cortante (40-45 mm).</t>
  </si>
  <si>
    <t>C/12</t>
  </si>
  <si>
    <t>060.932.2797</t>
  </si>
  <si>
    <t>VALVULA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Infantil Pieza.</t>
  </si>
  <si>
    <t>080.574.0016</t>
  </si>
  <si>
    <t>LANCETA Metálica, integrada a un cuerpo de plástico, calibre 30 G. Y punta de 3.25 m, con protección individual. Uso manual o adaptable a disparador automático. Caja con 100 piezas</t>
  </si>
  <si>
    <t>caja c/100</t>
  </si>
  <si>
    <t>25401.0028</t>
  </si>
  <si>
    <t>AGUJA HIPODERMICA, DESECHABLE 18 G X 1 1/2 (38MM)</t>
  </si>
  <si>
    <t>25401.0039</t>
  </si>
  <si>
    <t>APOSITO TRANSPARENTE, AUTOADHERIBLE, SUAJADO, CONMARCO DE APLICACIÓN, CINTAS ESTERILES Y ETIQUETADA CON REGISTRO, MEDIDAS : 5 X 5.7 CM (PARCHE TEGADERM)</t>
  </si>
  <si>
    <t>Caja con 100 piezas</t>
  </si>
  <si>
    <t>25401.0072</t>
  </si>
  <si>
    <t>TUBO PENROSE 1/4 PIEZA</t>
  </si>
  <si>
    <t>25401.0073</t>
  </si>
  <si>
    <t>VASO PARA COPRO ESTERIL</t>
  </si>
  <si>
    <t>25401.0090</t>
  </si>
  <si>
    <t>BB MELSEP SF DESINFECTANTE CITRO (DISINFECTANTE P/SUPERFICIE SIN FORMALDEHIDO</t>
  </si>
  <si>
    <t>CAJA C/10 PZA</t>
  </si>
  <si>
    <t>25401.0127</t>
  </si>
  <si>
    <t> Bolsa autoinflable para reanimación adulto.</t>
  </si>
  <si>
    <t>25401.0140</t>
  </si>
  <si>
    <t>MICRONEBULIZADOR ADULTO CON MASCARILLA</t>
  </si>
  <si>
    <t>25401.0144</t>
  </si>
  <si>
    <t>PLACA PARA ELECTROCAUTERIO PEDIATRICA DESECHABLE</t>
  </si>
  <si>
    <t>25401.0145</t>
  </si>
  <si>
    <t>SONDA LEVIN, GASTROINTESTINAL, 10 FR</t>
  </si>
  <si>
    <t>25401.0146</t>
  </si>
  <si>
    <t>SONDA LEVIN, GASTROINTESTINAL, 8 FR</t>
  </si>
  <si>
    <t>25401.0160</t>
  </si>
  <si>
    <t>BOLSA DESECHABLE 1500CC (PARA SISTEMA DE SUCCION)</t>
  </si>
  <si>
    <t>25401.0176</t>
  </si>
  <si>
    <t>CANULA ENDOTRAQUEAL #3.5 MM, 14 FR C/GLOBO</t>
  </si>
  <si>
    <t>25401.0184</t>
  </si>
  <si>
    <t>CANULA PARA DRENAJE TORACICO, CON MARCA RADIOPACA, CALIBRE 24 FR</t>
  </si>
  <si>
    <t>25401.0203</t>
  </si>
  <si>
    <t>FILTRO VIRAL PRINCIPAL</t>
  </si>
  <si>
    <t>25401.0213</t>
  </si>
  <si>
    <t>LAPIZ PARA ELECTROCAUTERIO 3 ENTRADAS DESECHABLE, CON EXTENSION</t>
  </si>
  <si>
    <t>25401.0238</t>
  </si>
  <si>
    <t>SISTEMA DE SUCCION CERRADO PARA PACIENTE CON TUBO TRAQUEAL NO. 6 ESTERIL</t>
  </si>
  <si>
    <t>25401.0239</t>
  </si>
  <si>
    <t>SISTEMA DE SUCCION CERRADO PARA PACIENTE CON TUBO TRAQUEAL NO. 8 ESTERIL</t>
  </si>
  <si>
    <t>25401.0247</t>
  </si>
  <si>
    <t>SUJETADOR DE CANULAS GRANDE</t>
  </si>
  <si>
    <t>25401.0251</t>
  </si>
  <si>
    <t>TRAMPA PARA ASPIRACION DE SECRECIONES</t>
  </si>
  <si>
    <t>25401.0254</t>
  </si>
  <si>
    <t>TUBO DE ASPIRADOR NO CONDUCTIVO DE 1/4' X 1.20 ESTERIL</t>
  </si>
  <si>
    <t>25401.0293</t>
  </si>
  <si>
    <t xml:space="preserve">SONDA K-31 PIEZA  </t>
  </si>
  <si>
    <t>25401.0294</t>
  </si>
  <si>
    <t xml:space="preserve">SONDA K-32 PIEZA  </t>
  </si>
  <si>
    <t>25401.0319</t>
  </si>
  <si>
    <t>CEPILLO PARA USO QUIRURGICO CON CLORHEXIDINA AL 4%</t>
  </si>
  <si>
    <t>25401.0399</t>
  </si>
  <si>
    <t>KIT PARA NEBULIZAR CONTIENE : 1 TUBO CORRUGADO 10 ML,1 VASO, 1 ADAPTADOR EN T, 1 TUBO DE OXIGENO</t>
  </si>
  <si>
    <t>25401.0438</t>
  </si>
  <si>
    <t>CLORHEXIDINA 0.12% bucal</t>
  </si>
  <si>
    <t>25401.0439</t>
  </si>
  <si>
    <t>SUTURAS. Sintéticas no absorbibles, monofilamento de polipropileno, con aguja. .Longitud de la hebra: 45 cm. Calibre de la sutura: 2-0. Características de la aguja:3/8 de círculo, reverso cortante (19-20 mm)</t>
  </si>
  <si>
    <t>25401.0515</t>
  </si>
  <si>
    <t>JERINGA DE PERFUSION DE 50 ML</t>
  </si>
  <si>
    <t>25401.0516</t>
  </si>
  <si>
    <t>MASCARILLA PARA TRAQUEOTOMIA ADULTO</t>
  </si>
  <si>
    <t>25401.0517</t>
  </si>
  <si>
    <t>MASCARILLA PARA TRAQUEOTOMIA PEDIATRICO</t>
  </si>
  <si>
    <t>25401.0521</t>
  </si>
  <si>
    <t>AGUJA DE INYECCION A PRESION SIN EFECTO SACABOCADOS 19 G (1.1MM) X 20 MM. Componentes plasticos libre de DEHP.</t>
  </si>
  <si>
    <t>caja c/15</t>
  </si>
  <si>
    <t>25401.0522</t>
  </si>
  <si>
    <t>AGUJA DE INYECCION A PRESION SIN EFECTO SACABOCADOS 20 G (0.9MM) X 15 MM. Componentes plasticos libre de DEHP.</t>
  </si>
  <si>
    <t>25401.0530</t>
  </si>
  <si>
    <t>MASCARILLA CON BOLSA RESERVORIO PARA PEDIATRIA</t>
  </si>
  <si>
    <t>25401.0536</t>
  </si>
  <si>
    <t>AGUJA PARA BIOPSIA DE HUESO REESTERILIZABLE TIPO JAMSHIDI LONGITUD 8.9 CM CALIBRE 13 G.</t>
  </si>
  <si>
    <t>25401.0537</t>
  </si>
  <si>
    <t>Cloruro de benzalconio  sl 1.0% (jabon quirurjico verde)</t>
  </si>
  <si>
    <t>envase 5 litros</t>
  </si>
  <si>
    <t>25401.0540</t>
  </si>
  <si>
    <t>TUBO DE ASPIRACION 7MM(9/32 INCH) X 30.5 M (100FT)</t>
  </si>
  <si>
    <t>25401.0541</t>
  </si>
  <si>
    <t>AGUJA PARA ANESTESIA 22 G X 3 1/2 TIPO QUINCKE</t>
  </si>
  <si>
    <t>CAJA CON 25 PIEZAS</t>
  </si>
  <si>
    <t>25401.0542</t>
  </si>
  <si>
    <t>AGUJA PARA ANESTESIA 22 G X 1.5 TIPO QUINCKE</t>
  </si>
  <si>
    <t>25401.0561</t>
  </si>
  <si>
    <t>CATETER toracico recto intra corporal de 20 Fr/ch</t>
  </si>
  <si>
    <t>Pieza</t>
  </si>
  <si>
    <t>25401.0563</t>
  </si>
  <si>
    <t>CIRCUITO COAXIAL PARA ANESTESIA PEDIATRICA DE 60' (152CM)CON FILTRO. CONSTA DE BOLSA DE 1 LITRO, MAGUERA CON FILTRO Y DOS CONECTORES DE 22 MM ID PARA INHALAR Y EXPIRAR.</t>
  </si>
  <si>
    <t>25401.0569</t>
  </si>
  <si>
    <t>Puntillas Nasales Pediatricas De 2.1m Flexible Siliconizada</t>
  </si>
  <si>
    <t>paq</t>
  </si>
  <si>
    <t>25401.0570</t>
  </si>
  <si>
    <t>CANULA NASAL NEONATAL ACOLCHADA DE 2.1M CON TUBO PARA OXIGENO RESISTENTE A LA COMPRESION. SIN LATEX.</t>
  </si>
  <si>
    <t>25401.0573</t>
  </si>
  <si>
    <t>APLICADOR CON ALGODÓN N/ESTERIL PLASTICO ISOPOS C/1000 15 CM</t>
  </si>
  <si>
    <t>Bolsa de 1000</t>
  </si>
  <si>
    <t>25401.0578</t>
  </si>
  <si>
    <t>Desinfectante en base a digluconato de clorhexidina AL 4% CON DISPENSADOR</t>
  </si>
  <si>
    <t>CAJA C/10</t>
  </si>
  <si>
    <t>25401.0580</t>
  </si>
  <si>
    <t>stabimed desinfectate</t>
  </si>
  <si>
    <t>25401.0583</t>
  </si>
  <si>
    <t>EXTENSION PERFUSOR STD. SPACE  150CM</t>
  </si>
  <si>
    <t>25401.0584</t>
  </si>
  <si>
    <t>BANDA ADHESIVA SIN TEJER 10 CM X 10 M</t>
  </si>
  <si>
    <t>25401.0594</t>
  </si>
  <si>
    <t>TUBO ENDOTRAQUEAL DE PLASTICO CON GLOBO, ESTÁNDAR CON MARCA RADIOPACA ESTERIL Y DESECHABLE CAL 4.0MM</t>
  </si>
  <si>
    <t>25401.0603</t>
  </si>
  <si>
    <t>OXYGENADOR CON FIBRA PRF CON TRILLIUM BIOSURFACE 2,5 M 2 DE SUPERFICIE DE MEMBRANA, 270 ML DE VOLUMEN DE CEBADO ESTÁTICO, 1-7 L / MIN DE FLUJO SANGUÍNEO (OXYGENATOR), 6 L / MIN DE FLUJO DE SANGRE DE CARDIOTOMÍA MÁXIMO, 4.000 ML DE VOLUMEN, 1 / LÍNEA DE RECIRCULACIÓN DE 4 'CON ABRAZADERA (CVR INTEGRADO</t>
  </si>
  <si>
    <t>25401.0604</t>
  </si>
  <si>
    <t>OXYGENADOR DE MEMBRANA CON RESERVORIO  EN UN CIRCULO DE PERFUSION EXTRACORPOREO PARA REMOVER DIOXIDO DE CARBONO EN LA SANGRE DURANTE PROCEDIMIENTO DE BYPASS CARDIOPULMONAR.</t>
  </si>
  <si>
    <t>25401.0615</t>
  </si>
  <si>
    <t>FILTRO DE CIRCULACION EXTRACORPOREA ARTERIAL DE AIRE MICRO ADULTO.</t>
  </si>
  <si>
    <t>25401.0616</t>
  </si>
  <si>
    <t>FILTRO ARTERIAL LACTENTE DE CASCARA DE POLICARBONATO Y FILTRO DE POLIESTER. TAMAÑO DE PORO DE 32UM Y PUERTO DE SANGRE 1/4' (6.4MM). VOLUMEN DE CEBADO 40ML Y PRESION DE CAIDA SANGUINEA DE 25MMHG (2,5 L/MIN) RANGO DE FLUJO MAXIMO SANGUINEO 2,5 L/MIN</t>
  </si>
  <si>
    <t>25401.0617</t>
  </si>
  <si>
    <t>APÓSITO AUTO ADHESIVO, OCLUSIVO, ESTÉRIL Y EXTRA DELGADO FLEXIBLE 20 X 20 AISLANTE DE HERIDAS DE AGENTES BACTERIANOS Y VIRALES INTACTO SIN FUGAS.</t>
  </si>
  <si>
    <t>25401.0629</t>
  </si>
  <si>
    <t>APÓSITO ESTÉRIL SIN TEJER, COMPUESTO DE ALGINATO CON ALTO CONTENIDO EN ÁCIDO GULURÓNICO, CARBOXIMETILCELULOSA (CMC) Y FIBRAS DE NYLON RECUBIERTAS CON PLATA.(SILVERCEL)</t>
  </si>
  <si>
    <t>25401.0631</t>
  </si>
  <si>
    <t>Apositpo de fibras de alginato de calcio y sodio de origen natural esteril de 10.2 x 10.2cm /4in. X 4 in. (calcicare)</t>
  </si>
  <si>
    <t>25401.0632</t>
  </si>
  <si>
    <t>SISTEMA DE BOMBEO SANGUINEO CENTRIFUGO PARA APOYO EN PROCEDIMIENTOS DE BYPASS CARDIOPULMONAR A TRAVES DEL CIRCUITO DE BYPASS EXTRACORPOREO PEDIATRICO.  (SET DE TUBERIA PEDIATRICA) COMPUESTO POR JUEGOS DE TUBOS POLICLORURO DE VINILO (PVC), CONECTORES Y ACCESORIOS CONSTITUIDOS POR MATERIALES DE GRADO MÉDICO, ATÓXICOS Y BIOCOMPATIBLES.</t>
  </si>
  <si>
    <t>25401.0633</t>
  </si>
  <si>
    <t>SISTEMA DE BOMBEO SANGUINEO CENTRIFUGO PARA APOYO EN PROCEDIMIENTOS DE BYPASS CARDIOPULMONAR A TRAVES DEL CIRCUITO DE BYPASS EXTRACORPOREO ADULTO. (SET DE TUBERIAADULTO) COMPUESTO POR JUEGOS DE TUBOS POLICLORURO DE VINILO (PVC), CONECTORES Y ACCESORIOS CONSTITUIDOS POR MATERIALES DE GRADO MÉDICO, ATÓXICOS Y BIOCOMPATIBLES.</t>
  </si>
  <si>
    <t>25401.0634</t>
  </si>
  <si>
    <t>SISTEMA DE BOMBEO SANGUINEO CENTRIFUGO PARA APOYO EN PROCEDIMIENTOS DE BYPASS CARDIOPULMONAR A TRAVES DEL CIRCUITO DE BYPASS EXTRACORPOREO LACTANTE. (SET DE LACTANTE) COMPUESTO POR JUEGOS DE TUBOS POLICLORURO DE VINILO (PVC), CONECTORES Y ACCESORIOS CONSTITUIDOS POR MATERIALES DE GRADO MÉDICO, ATÓXICOS Y BIOCOMPATIBLES.</t>
  </si>
  <si>
    <t>25401.0640</t>
  </si>
  <si>
    <t>CATETER PARA DESAHOGO CARDIACO VENTILADOR DE CAVIDADES IZQUIERDO 13FR</t>
  </si>
  <si>
    <t>25401.0641</t>
  </si>
  <si>
    <t>SET PARA HEMOFILTRACION CON CONCENTRADOR DE SANGRE  CONTIENE; 2 LUER HEMBRE CON LENGÜETA DE 0.64CM (1/4PULGADA); 2 LUER HEMBRA CON LENGÜETA DE 0.48CM (3/16PULGADA); 1 LUER LOCK MACHO CON LENGÜETA DE 0.64CM(1/4PULGADA)</t>
  </si>
  <si>
    <t>25401.0651</t>
  </si>
  <si>
    <t>CATETER PARA DESAHOGO CARDIACO VENTILADOR DE CAVIDADES IZQUIERDO 10FR</t>
  </si>
  <si>
    <t>25401.0664</t>
  </si>
  <si>
    <t>CEPILLO PARA LAVADO QUIRURGICO IODOPOVIDONA AL 1%</t>
  </si>
  <si>
    <t>25401.0665</t>
  </si>
  <si>
    <t>CIRCUITO DE PACIENTE NEONATAL DESECHABLE, VENTILA PARA TERAPIA DE PRESION POSITIVA EN LA VIA AEREA CON CALENTADOR DE TUBO EN LA RAMA INSPIRATORIA Y CAMARA DE UMIDIFICACION UNIVERSAL DESECHABLE CON SISTEMA DE AUTOLLENADO TALLA 1</t>
  </si>
  <si>
    <t>25401.0668</t>
  </si>
  <si>
    <t>CIRCUITO DE PACIENTE NEONATAL DESECHABLE, VENTILA PARA TERAPIA DE PRESION POSITIVA EN LA VIA AEREA CON CALENTADOR DE TUBO EN LA RAMA INSPIRATORIA Y CAMARA DE UMIDIFICACION UNIVERSAL DESECHABLE CON SISTEMA DE AUTOLLENADO TALLA 4 H42 PIEZA</t>
  </si>
  <si>
    <t>25401.0670</t>
  </si>
  <si>
    <t>TAPON DE SEGURIDAD PARA LA MANIPULACION DE JERINGAS PREPARADAS</t>
  </si>
  <si>
    <t>25401.0679</t>
  </si>
  <si>
    <t>Extensión flexible fidex para traqueotomía 22fr</t>
  </si>
  <si>
    <t>25401.0683</t>
  </si>
  <si>
    <t>AGUJA DE INYECCION A PRESION SIN EFECTO SACABOCADOS 19 G (1.1MM) X 25 MM</t>
  </si>
  <si>
    <t>25401.0688</t>
  </si>
  <si>
    <t>HEMOCONCENTRADOR CON TUBERIA PEDIATRICA CON SUPERFICIE DE 0.5 M2 , FLUJO DE SANGRE DE 100
– 500 ML/MIN (CON 1/4” CONNECTOR DELGADO) CON MAXIMA PRESESION DE TRASMEMBRANA DE 500MMHG (66.7K PA) HECHO DE POLISULFONA. (NOTA: SEGUEN EL MODELO ES EL CONTENIDO PORQUE ES EQUIPO PERSONALIZADO DEACUERDO A LAS NECESIDADES DEL PACIENTE. EN ESTE CASO FUE HC05)</t>
  </si>
  <si>
    <t>25401.0689</t>
  </si>
  <si>
    <t>FILTRO ARTERIAL PEDIATRICO CONOCIDO COMO TUBERIA DE CIRCULACION EXTRACORPOREA PEDIATRICA</t>
  </si>
  <si>
    <t>25401.0690</t>
  </si>
  <si>
    <t>OXIGENADOR DE FIBRA HUECA O CAVA CON RESERVORIO DE CARDIOTOMIA VENOSO RIGIDO CON FILTRO. DATOS: CARCASA POLICARBONATO FILTRO VENOSO TIPO POLIÉSTER, TAMAÑO DEL PORO 47 µM FILTRO CARDIOTOMIA TIPO POLIÉSTER ANTIESPUMANTE ESPUMA DE POLIURETANO. CAPACIDAD DE ALMACENAJE DE SANGRE DE 3000ML , MINIMO NIVEL DE OPERACION DE 70ML. RANGO DE FLUJO DE SANGRE 0.5 - 4.0 L/MIN. VOLUMEN MÁXIMO DE FLUJO DE SANGRE EN</t>
  </si>
  <si>
    <t>25401.0696</t>
  </si>
  <si>
    <t>CANULA SPENCER 12 FR</t>
  </si>
  <si>
    <t>25401.0698</t>
  </si>
  <si>
    <t>CANULA DOBLE CANASTILLA 33/43</t>
  </si>
  <si>
    <t>25401.0706</t>
  </si>
  <si>
    <t>SUTURA SINTETICA NO ABSORBILE. MONOFILAMENTO E POLIPROPILENO CON AGUJA Longitud de la hebra: 75 cm Calibre de la sutura: 5-0 Características de la aguja DOBLE ARMADA: 1/2 círculo ahusada (17 mm). Envase con 12 piezas.</t>
  </si>
  <si>
    <t>C/24</t>
  </si>
  <si>
    <t>25401.0709</t>
  </si>
  <si>
    <t>PLACA PARA ELECTROCAUTERIO NEONATAL DESECHABLE</t>
  </si>
  <si>
    <t>25401.0717</t>
  </si>
  <si>
    <t>CANULA VENOSA DOBLE CANASTILLA 32/40 FR</t>
  </si>
  <si>
    <t>25401.0718</t>
  </si>
  <si>
    <t>SONDAS.Para Drenaje Urinario De Permanencia Prolongada.De Elastómero De Silicón, Con Globo De Autorretención De 5 Ml Con Válvula Para Jeringa. Estéril Y Desechable. Tipo: Foley De Dos Vías. Calibre: 6 Fr.</t>
  </si>
  <si>
    <t>25401.0719</t>
  </si>
  <si>
    <t>CATETER PARA DESAHOGO CARDIACO VENTILADOR DE CAVIDADES IZQUIERDO 20FR</t>
  </si>
  <si>
    <t>25401.0720</t>
  </si>
  <si>
    <t>Jeringa Desechable Plastico De 50ml. Sin Aguja pieza</t>
  </si>
  <si>
    <t>25401.0721</t>
  </si>
  <si>
    <t>SUTURA QUIRÚRGICA CARDIOVASCULAR DE ACERO INOXIDABLE ES UNA SUTURA ESTÉRIL, NO ABSORBIBLE Y ESTÁ COMPUESTA POR ACERO INOXIDABLE NUM.2</t>
  </si>
  <si>
    <t>25401.0723</t>
  </si>
  <si>
    <t>SUTURA QUIRÚRGICA CARDIOVASCULAR DE ACERO INOXIDABLE ES UNA SUTURA ESTÉRIL, NO ABSORBIBLE Y ESTÁ COMPUESTA POR ACERO INOXIDABLE NUM.5</t>
  </si>
  <si>
    <t>25401.0733</t>
  </si>
  <si>
    <t>KIT PARA NEBULIZAR NEONATAL CONTIENE:  NEBULIZADOR, TUBO CORRUGADO,  ADAPTADOR DE NEBULIZADOR, CONECTOR, BOQUILLA NEONATAL Y TUBO DE OXIGENO.</t>
  </si>
  <si>
    <t>25401.0770</t>
  </si>
  <si>
    <t>LLAVE DE 3 VIAS. SIN EXTENSION LIBRE DE LATEX Y DEHP</t>
  </si>
  <si>
    <t>25401.0771</t>
  </si>
  <si>
    <t xml:space="preserve">Bayoneta Con Válvula Bidireccional No Venteada, De Alto Flujo Para Botellas De Polietileno Y Bolsas. </t>
  </si>
  <si>
    <t>25401.0775</t>
  </si>
  <si>
    <t>AGUJA ESPINAL WHITACRE PUNTA LAPIZ 27 X 3.5 CORTA .04MM X .090MM</t>
  </si>
  <si>
    <t>25401.0785</t>
  </si>
  <si>
    <t>CANULAS PARA PERFUSIÓN AÓRTICA.RECTA. CALIBRE: 6 FR.</t>
  </si>
  <si>
    <t>25401.0788</t>
  </si>
  <si>
    <t>ELECTRODO MARCAPASOS CARDIACO EXTERNO ESPECIALIDADES PEDIATRICO (MARCAPASO CARDIACO EXTERNO. ESPECIALIDAD(ES) MÉDICAS Y QUIRÚRGICAS. CARDIOLOGÍA. MEDICINA INTERNA. URGENCIAS. MEDICINA CRÍTICA. SERVICIO(S): HEMODINAMIA. UNIDAD DE CUIDADOS INTENSIVOS. URGENCIAS. CARDIOLOGÍA. MEDICINA INTERNA. URGENCIA. ELECTRODO PARA MARCAPASOS TEMPORAL. )</t>
  </si>
  <si>
    <t>25401.0789</t>
  </si>
  <si>
    <t>CANULA VENOSA DOBLE CANASTILLA 28/36 FR</t>
  </si>
  <si>
    <t>25401.0790</t>
  </si>
  <si>
    <t>CANULA VENOSA DOBLE CANASTILLA 36/46 FR</t>
  </si>
  <si>
    <t>25401.0791</t>
  </si>
  <si>
    <t>CANULA VENOSA DOBLE CANASTILLA 36/51 FR</t>
  </si>
  <si>
    <t>25401.0792</t>
  </si>
  <si>
    <t>CATETER PARA DESAHOGO CARDIACO VENTILADOR DE CAVIDADES IZQUIERDO 16 FR</t>
  </si>
  <si>
    <t>25401.0857</t>
  </si>
  <si>
    <t>SUTURA SINTETICAS NO ABSORBIBLES, CON FILAMENTOS DE SEDA NATURAL, TRENZADA Y SOMETIDA A UN PROCESO DE ENCERADO, CON AGUJA. LONGITUD DE LA HEBRA: 75 CM. CALIBRE DE LA SUTURA: 3-0 HR 26, AGUJA DE 1/2 CIRCULO, CUERPO REDONDO, 26 MM. CALIDAD MARCA ETHICON O SIMILAR</t>
  </si>
  <si>
    <t>25401.0860</t>
  </si>
  <si>
    <t>SUTURA SINTETICAS ABSORBIBLES, MONOFILAMENTOS DE POLIGLOCONATO CON AGUJA. LONGITUD DE LA HEBRA: 45 CM. CALIBRE DE LA SUTURA: 4-0 DS 19, CARACTERISTICAS DE LA AGUJA DE 3/8 CIRCULO, PUNTA TRIANGULAR, 19 MM. CALIDAD MARCA ETHICON O SIMILAR</t>
  </si>
  <si>
    <t>25401.0875</t>
  </si>
  <si>
    <t>manguera 3/8 nivel truper transparente  liquido baja presion</t>
  </si>
  <si>
    <t>C/100 MTS.</t>
  </si>
  <si>
    <t>25401.0880</t>
  </si>
  <si>
    <t>GASTRICO DE SILICON CON GLOBO DE RETENCION INTERNA DE SILICONA, VALVULA ANTI-REFLUJO PROXIMAL, PUNTA DISTAL CONICA, DISEÑO DE BAJO PERFIL. MEDIDA: 20 FR 3 CM</t>
  </si>
  <si>
    <t>25401.0881</t>
  </si>
  <si>
    <t>GASTRICO DE SILICON CON GLOBO DE RETENCION INTERNA DE SILICONA, VALVULA ANTI-REFLUJO PROXIMAL, PUNTA DISTAL CONICA, DISEÑO DE BAJO PERFIL. MEDIDA: 12 FR 1.7 CM</t>
  </si>
  <si>
    <t>25401.0887</t>
  </si>
  <si>
    <t>GASTRICO DE SILICON CON GLOBO DE RETENCION INTERNA DE SILICONA, VALVULA ANTI-REFLUJO PROXIMAL, PUNTA DISTAL CONICA, DISEÑO DE BAJO PERFIL. MEDIDA: 14 FR 3 CM</t>
  </si>
  <si>
    <t>25401.0890</t>
  </si>
  <si>
    <t>BOTON GASTRICO DE SILICON CON GLOBO DE RETENCION INTERNA DE SILICONA, VALVULA ANTI-REFLUJO PROXIMAL, PUNTA DISTAL CONICA, DISEÑO DE BAJO PERFIL. MEDIDA: 16 FR 2.0 CM</t>
  </si>
  <si>
    <t>25401.0891</t>
  </si>
  <si>
    <t>GASTRICO DE SILICON CON GLOBO DE RETENCION INTERNA DE SILICONA, VALVULA ANTI-REFLUJO PROXIMAL, PUNTA DISTAL CONICA, DISEÑO DE BAJO PERFIL. MEDIDA: 16 FR 2.5 CM</t>
  </si>
  <si>
    <t>25401.0894</t>
  </si>
  <si>
    <t>SUTURAS SINTETICAS NO ABSORBIBLES, MONOFILAMENTO DE POLIPROPILENO, CON AGUJA. LONGITUD DE LA HEBRA: 75 CM. CALIBRE DE SUTURA 4-0. 2X HR17 CARACTERISTICAS DE LA AGUJA: 1/2 CIRCULO, DOBLE ARMADO AHUSADA 17 MM.</t>
  </si>
  <si>
    <t>25401.0921</t>
  </si>
  <si>
    <t>APOSITO TRANSPARENTE, AUTOADHERIBLE, SUAJADO, CON MARCO DE APLICACION, CINTAS ESTERILES Y ETIQUETADA CON REGISTRO, MEDIDAS: 3.8 X 4.5 CM (PARCHE CALIDAD TEGADERM 1680 O SIMILAR) PIEZA</t>
  </si>
  <si>
    <t>25401.0922</t>
  </si>
  <si>
    <t>TUBO DE SILICON GRADO MEDICO PARA BOMBEO Y DRENADO DE FLUIDOS, SECRECIONES Y CANALIZACION DE VASOS DE 1 VOLUMEN, TEXTURA LISA, NO PERFORADA Y NO RADIOPACA DE "0.020 X 0.037" 2.8 FR</t>
  </si>
  <si>
    <t>caja</t>
  </si>
  <si>
    <t>25401.0923</t>
  </si>
  <si>
    <t>TUBO DE SILICON GRADO MEDICO PARA BOMBEO Y DRENADO DE FLUIDOS, SECRECIONES Y CANALIZACION DE VASOS DE 1 VOLUMEN, TEXTURA LISA, NO PERFORADA Y NO RADIOPACA DE "0.030 X 0.065" 5.0 FR</t>
  </si>
  <si>
    <t>25401.1024</t>
  </si>
  <si>
    <t>HEMOCONCENTRADOR PARA CIRCULACION EXTRACORPOREA, CON LINEAS DE CONEXCION Y ENTRADAS LUER LOCK ADULTO  CON FILTRO ARTERIAL, PARA CIRCULACION EXTRACORPOREA DE POLICARBONATO, CON MALLA FILTRANTE 40 MICRAS, LUER LOCK</t>
  </si>
  <si>
    <t>25401.1055</t>
  </si>
  <si>
    <t>SONDAS.PARA DRENAJE URINARIO DE PERMANENCIA PROLONGADA.DE ELASTÓMERO DE SILICÓN, CON GLOBO DE AUTORRETENCIÓN DE 1.5 ML CON VÁLVULA PARA JERINGA. ESTÉRIL Y DESECHABLE. TIPO: FOLEY DE DOS VÍAS. CALIBRE: 6 FR.</t>
  </si>
  <si>
    <t>25401.1194</t>
  </si>
  <si>
    <t>PARCHE CARDIOVASCULAR CONSTRUIDO A PARTIR DE EPTFE PARA EL CRECIMIENTO DE TEJIDO, REDUCE AL MÍNIMO LA DILATACIÓN DEL ANEURISMA. MEDIDAS DE 5CM X 7.5CM X 0.6MM REF. 1705007506</t>
  </si>
  <si>
    <t>25401.1200</t>
  </si>
  <si>
    <t>SUTURAS SINTETICAS NO ABSORBIBLES DE POLIESTER TRENZADO, CON RECUBRIMIENTO, CON AGUJA ... LONGITUD DE LA HEBRA: 90 CM CALIBRE DE LA SUTURA: 2 CARACTERISTICAS DE LA AGUJA: 1/2 CIRCULO, 37MM.</t>
  </si>
  <si>
    <t>25401.1219</t>
  </si>
  <si>
    <t>SUTURA SEDA NEGRA #1 CON AGUJA QUIRURGICA  DE 20-26 MM</t>
  </si>
  <si>
    <t>25401.1226</t>
  </si>
  <si>
    <t>FILTRO COMPACTO HUMID VENT PEDIATRICO</t>
  </si>
  <si>
    <t>25401.1298</t>
  </si>
  <si>
    <t>EQUIPO PARA VENOCLISIS LIBRE DE AGUJA, PARA UTILIZARSE EN BOMBA DE INFUSION. CON MEDIDOR DE VOLUMEN DE 150 ML Y UN PUERTO EN Y CON CONECTOR LIBRE, LIBRE DE DEHP, CON UN VOLUMEN DE PURGA DE 18 ML, 1 LUER MACHO, CON VALVULA CON CONECTOR LIBRE DE AGUJAS, LIBRE DE LATEX, DESECHABLE, ESTERIL, ENVOLUTRA GRADO MEDICO Y PINZA DE SEGURIDAD CONTRA LIBRE FLUJO.</t>
  </si>
  <si>
    <t>25401.1299</t>
  </si>
  <si>
    <t>EXTENSION PARA BOMBA DE JERINGA, DE BAJA ABSORCION. DE 200 CM CON UN VOLUMEN DE PURGA DE
1.5 ML, LIBRE DE DEHP, 1 LUER HEMBRA, 1 LUER MACHO, LIBRE DE LATEX, DESECHALBE, ESTERIL Y ENVOLTURA GRADO MEDICO.</t>
  </si>
  <si>
    <t>25401.1305</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</si>
  <si>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 H42 PIEZA</t>
  </si>
  <si>
    <t>25401.1332</t>
  </si>
  <si>
    <t>SUTURAS SEDA NEGRA TRENZADA SIN AGUJA. LONGITUD DE HEBRA 75 CM CALIBRE DE LA SUTURA: 0</t>
  </si>
  <si>
    <t>25401.1345</t>
  </si>
  <si>
    <t>SUTURAS. SINTÉTICAS NO ABSORBIBLES, MONOFILAMENTO DE POLIPROPILENO, CON AGUJA. .LONGITUD DE LA HEBRA: 75 CM. CALIBRE DE LA SUTURA:5-0. CARACTERÍSTICAS DE LA AGUJA:1/2 CÍRCULO, DOBLE ARMADO AHUSADA (15-17 MM).</t>
  </si>
  <si>
    <t>25401.1347</t>
  </si>
  <si>
    <t>SUTURAS DE POLIGLACTINA 910, VIOLETA, TRENZADA ABSORBIBLE, AGUJA AHUSADA, 1/2 CIRCULO, 26 MM, LONGITUD DE LA HEBRA: 70 CM CALIBRE DE LA SUTURA: 0 SH</t>
  </si>
  <si>
    <t>25401.1354</t>
  </si>
  <si>
    <t>SUTURAS DE MONOFILAMENTO SINTETICO ABSORBIBLE DE COPOLIMERO DE GLICOLIDA Y ÉPSILON- CAPROLACTONA CON COLO... LONGITUD DE LA HEBRA : 70 CM. CALIBRE DE LA  SUTURA 4-0, CARACTERISTICAS DE LA AGUJA; REVERSO CORTANTE 3/8 DE CIRCULO DE (19 MM).</t>
  </si>
  <si>
    <t>25401.1394</t>
  </si>
  <si>
    <t>CARTUCHOS DE PRUEBA DESECHABLES DE TIEMPO DE COAGULACIÓN ACTIVADO DE RANGO ALTO (HR ACT): ANÁLISIS DE SANGRE ENTERA FRESCA PARA CIRUGÍA CV, PTCA O CIRUGÍA VASCULAR REF. ACT PLUS 402-03.</t>
  </si>
  <si>
    <t>CAJA CON 50 PIEZAS</t>
  </si>
  <si>
    <t>25401.1513</t>
  </si>
  <si>
    <t>circuito coaxial para anestesia adulto</t>
  </si>
  <si>
    <t>25401.1523</t>
  </si>
  <si>
    <t>FILTRO PARA ESTERILIZACIÓN EN CONTENEDOR, RESISTENTE A 1,000 CICLOS DE ESTERILIZACIÓN Y LAVADO</t>
  </si>
  <si>
    <t>PAQUETE C/10 PIEZAS</t>
  </si>
  <si>
    <t>25401.1524</t>
  </si>
  <si>
    <t>PRECINTOS PARA CIERRE DE CONTENEDOR ESTERILIZABLE.</t>
  </si>
  <si>
    <t>PAQUETE CON 1000 PIEZAS</t>
  </si>
  <si>
    <t>25401.1577</t>
  </si>
  <si>
    <t>VÁLVULA Para derivación de tipo hendidura líquido cefalorraquídeo, catéter cefálico o ventricular de 15 cm mínimo de longitud,  camara biconvexa de 12mm  y catéter peritoneal de 75 cm mínimo de longitud, con 3 conectores rectos de 14 mm de longitud, un estilete de acero inoxidable</t>
  </si>
  <si>
    <t>25401.1578</t>
  </si>
  <si>
    <t>CIRCUITO DE VENTILACIÓN PARA ANESTESIA CIRCULAR NEONATAL DESECHABLE, CONSTA DE MANGUERA CORRUGADA, ADAPTADOR EN Y LISA, CLAVO PARA Y NEONATAL (2.3 MM D.E.), FILTRO ANTIBACTERIAL VIRAL, ADAPTADOR CORRUGADO, ADAPTADOR LISO, CODO CON ENTRADA PARA GAS, MASCARILLA DESECHABLE NO. 1, BOLSA DE REINHALACIÓN DE 0.5 L, PUERTO PARA SENSAR TEMPERATURA O CAPNOGRAFÍA, LÍNEA NEONATAL CORTA 3/4</t>
  </si>
  <si>
    <t>25401.1611</t>
  </si>
  <si>
    <t>CANULAS PARA CARDIOPLEJÍA ANTERÓGRADA, CALIBRE 7 FR, 14 GA. PIEZA.</t>
  </si>
  <si>
    <t>25401.1612</t>
  </si>
  <si>
    <t>CANULAS PARA CARDIOPLEJÍA ANTERÓGRADA, CALIBRE 4 FR, 18 GA. PIEZA.</t>
  </si>
  <si>
    <t>25401.1616</t>
  </si>
  <si>
    <t>CANULAS Para cardioplejía anterógrada, calibre 4 Fr, 18 GA. Pieza</t>
  </si>
  <si>
    <t>25401.7924</t>
  </si>
  <si>
    <t>TUBO DE SILICON GRADO MEDICO PARA BOMBEO Y DRENADO DE FLUIDOS, SECRECIONES Y CANALIZACION DE VASOS DE 1 VOLUMEN, TEXTURA LISA, NO PERFORADA Y NO RADIOPACA DE "0.040 X 0.085" 6.5 FR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</si>
</sst>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14" x14ac:knownFonts="1">
    <font>
      <sz val="11"/>
      <color theme="1"/>
      <name val="Calibri"/>
      <family val="2"/>
      <scheme val="minor"/>
    </font>
    <font>
      <b/>
      <sz val="7"/>
      <color theme="1"/>
      <name val="Calibri"/>
      <family val="2"/>
      <scheme val="minor"/>
    </font>
    <font>
      <b/>
      <sz val="8"/>
      <color theme="1"/>
      <name val="Calibri"/>
      <family val="2"/>
      <scheme val="minor"/>
    </font>
    <font>
      <sz val="12"/>
      <color rgb="FF000000"/>
      <name val="Calibri"/>
      <family val="2"/>
      <charset val="1"/>
    </font>
    <font>
      <b/>
      <sz val="12"/>
      <color theme="1"/>
      <name val="Calibri"/>
      <family val="2"/>
      <scheme val="minor"/>
    </font>
    <font>
      <b/>
      <sz val="10"/>
      <color theme="1"/>
      <name val="Calibri"/>
      <family val="2"/>
      <scheme val="minor"/>
    </font>
    <font>
      <b/>
      <sz val="8"/>
      <name val="Calibri"/>
      <family val="2"/>
      <scheme val="minor"/>
    </font>
    <font>
      <sz val="8"/>
      <color theme="1"/>
      <name val="Calibri"/>
      <family val="2"/>
      <scheme val="minor"/>
    </font>
    <font>
      <sz val="12"/>
      <color theme="1"/>
      <name val="Calibri"/>
      <family val="2"/>
      <scheme val="minor"/>
    </font>
    <font>
      <sz val="9"/>
      <color theme="1"/>
      <name val="Calibri"/>
      <family val="2"/>
      <scheme val="minor"/>
    </font>
    <font>
      <sz val="9"/>
      <name val="Calibri"/>
      <family val="2"/>
      <scheme val="minor"/>
    </font>
    <font>
      <sz val="9"/>
      <color rgb="FF2C3E50"/>
      <name val="Calibri"/>
      <family val="2"/>
      <scheme val="minor"/>
    </font>
    <font>
      <sz val="8"/>
      <color rgb="FF000000"/>
      <name val="Calibri"/>
      <family val="2"/>
      <scheme val="minor"/>
    </font>
    <font>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FBFB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0" borderId="0"/>
  </cellStyleXfs>
  <cellXfs count="57">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5" fillId="0" borderId="0" xfId="0" applyFont="1"/>
    <xf numFmtId="0" fontId="5" fillId="3" borderId="0" xfId="0" applyFont="1" applyFill="1" applyBorder="1" applyAlignment="1">
      <alignment horizontal="center"/>
    </xf>
    <xf numFmtId="0" fontId="4" fillId="3" borderId="0" xfId="0" applyFont="1" applyFill="1" applyBorder="1" applyAlignment="1"/>
    <xf numFmtId="0" fontId="4" fillId="3" borderId="0" xfId="0" applyFont="1" applyFill="1" applyBorder="1" applyAlignment="1">
      <alignment vertical="center"/>
    </xf>
    <xf numFmtId="0" fontId="5" fillId="0" borderId="0" xfId="0" applyFont="1" applyBorder="1" applyAlignment="1"/>
    <xf numFmtId="0" fontId="2" fillId="2" borderId="1" xfId="0" applyFont="1" applyFill="1" applyBorder="1" applyAlignment="1">
      <alignment horizontal="center" vertical="center" wrapText="1"/>
    </xf>
    <xf numFmtId="0" fontId="5" fillId="0" borderId="0" xfId="0" applyFont="1" applyBorder="1" applyAlignment="1">
      <alignment wrapText="1"/>
    </xf>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7" fillId="0" borderId="1" xfId="0" applyFont="1" applyFill="1" applyBorder="1" applyAlignment="1">
      <alignment horizontal="center" vertical="center"/>
    </xf>
    <xf numFmtId="0" fontId="0" fillId="0" borderId="0" xfId="0" applyAlignment="1">
      <alignment vertical="center"/>
    </xf>
    <xf numFmtId="164" fontId="8" fillId="0" borderId="0" xfId="0" applyNumberFormat="1" applyFont="1"/>
    <xf numFmtId="164" fontId="0" fillId="0" borderId="0" xfId="0" applyNumberFormat="1"/>
    <xf numFmtId="164" fontId="4" fillId="3" borderId="0" xfId="0" applyNumberFormat="1" applyFont="1" applyFill="1" applyBorder="1" applyAlignment="1"/>
    <xf numFmtId="164" fontId="6" fillId="4" borderId="1" xfId="0" applyNumberFormat="1" applyFont="1" applyFill="1" applyBorder="1" applyAlignment="1">
      <alignment horizontal="center" vertical="center" wrapText="1"/>
    </xf>
    <xf numFmtId="164" fontId="7" fillId="0" borderId="1" xfId="0" applyNumberFormat="1" applyFont="1" applyBorder="1" applyAlignment="1">
      <alignment vertical="center"/>
    </xf>
    <xf numFmtId="164" fontId="7" fillId="0" borderId="1" xfId="0" applyNumberFormat="1" applyFont="1" applyBorder="1"/>
    <xf numFmtId="164" fontId="7" fillId="0" borderId="1" xfId="0" applyNumberFormat="1" applyFont="1" applyBorder="1" applyAlignment="1">
      <alignment horizontal="center" vertical="center"/>
    </xf>
    <xf numFmtId="164" fontId="2" fillId="0" borderId="0" xfId="0" applyNumberFormat="1" applyFont="1" applyAlignment="1">
      <alignment horizontal="right"/>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3" fontId="9" fillId="3"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0" fontId="9" fillId="3"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1" xfId="0" applyFont="1" applyBorder="1" applyAlignment="1">
      <alignment horizontal="left" vertical="center" wrapText="1"/>
    </xf>
    <xf numFmtId="0" fontId="5" fillId="0" borderId="0" xfId="0" applyFont="1" applyBorder="1" applyAlignment="1">
      <alignment horizontal="left"/>
    </xf>
    <xf numFmtId="0" fontId="4" fillId="3" borderId="0"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shrinkToFi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3" fontId="1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shrinkToFit="1"/>
    </xf>
    <xf numFmtId="49" fontId="13" fillId="0" borderId="1" xfId="1"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19050</xdr:rowOff>
    </xdr:from>
    <xdr:to>
      <xdr:col>0</xdr:col>
      <xdr:colOff>791307</xdr:colOff>
      <xdr:row>3</xdr:row>
      <xdr:rowOff>72065</xdr:rowOff>
    </xdr:to>
    <xdr:pic>
      <xdr:nvPicPr>
        <xdr:cNvPr id="2" name="Imagen 1">
          <a:extLst>
            <a:ext uri="{FF2B5EF4-FFF2-40B4-BE49-F238E27FC236}">
              <a16:creationId xmlns="" xmlns:a16="http://schemas.microsoft.com/office/drawing/2014/main" id="{1CF8FC6C-9ABE-43F4-B23E-DF6184788F75}"/>
            </a:ext>
          </a:extLst>
        </xdr:cNvPr>
        <xdr:cNvPicPr>
          <a:picLocks noChangeAspect="1"/>
        </xdr:cNvPicPr>
      </xdr:nvPicPr>
      <xdr:blipFill>
        <a:blip xmlns:r="http://schemas.openxmlformats.org/officeDocument/2006/relationships" r:embed="rId1"/>
        <a:stretch>
          <a:fillRect/>
        </a:stretch>
      </xdr:blipFill>
      <xdr:spPr>
        <a:xfrm>
          <a:off x="104776" y="19050"/>
          <a:ext cx="686531" cy="646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126757</xdr:colOff>
      <xdr:row>0</xdr:row>
      <xdr:rowOff>33705</xdr:rowOff>
    </xdr:from>
    <xdr:to>
      <xdr:col>1</xdr:col>
      <xdr:colOff>36635</xdr:colOff>
      <xdr:row>3</xdr:row>
      <xdr:rowOff>59532</xdr:rowOff>
    </xdr:to>
    <xdr:pic>
      <xdr:nvPicPr>
        <xdr:cNvPr id="2" name="Imagen 1">
          <a:extLst>
            <a:ext uri="{FF2B5EF4-FFF2-40B4-BE49-F238E27FC236}">
              <a16:creationId xmlns="" xmlns:a16="http://schemas.microsoft.com/office/drawing/2014/main" id="{1CF8FC6C-9ABE-43F4-B23E-DF6184788F75}"/>
            </a:ext>
          </a:extLst>
        </xdr:cNvPr>
        <xdr:cNvPicPr>
          <a:picLocks noChangeAspect="1"/>
        </xdr:cNvPicPr>
      </xdr:nvPicPr>
      <xdr:blipFill>
        <a:blip xmlns:r="http://schemas.openxmlformats.org/officeDocument/2006/relationships" r:embed="rId1"/>
        <a:stretch>
          <a:fillRect/>
        </a:stretch>
      </xdr:blipFill>
      <xdr:spPr>
        <a:xfrm>
          <a:off x="126757" y="33705"/>
          <a:ext cx="671878" cy="6193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76" zoomScale="130" zoomScaleNormal="130" workbookViewId="0">
      <selection activeCell="F70" sqref="F1:F1048576"/>
    </sheetView>
  </sheetViews>
  <sheetFormatPr baseColWidth="10" defaultRowHeight="15" x14ac:dyDescent="0.25"/>
  <cols>
    <col min="1" max="1" width="12.85546875" customWidth="1"/>
    <col min="2" max="2" width="13.28515625" customWidth="1"/>
    <col min="3" max="3" width="44.140625" style="12" bestFit="1" customWidth="1"/>
    <col min="4" max="4" width="28.7109375" style="12" customWidth="1"/>
    <col min="7" max="7" width="11.85546875" style="17" bestFit="1" customWidth="1"/>
    <col min="8" max="9" width="11.42578125" style="17"/>
  </cols>
  <sheetData>
    <row r="1" spans="1:9" ht="15.75" x14ac:dyDescent="0.25">
      <c r="A1" s="42" t="s">
        <v>75</v>
      </c>
      <c r="B1" s="42"/>
      <c r="C1" s="42"/>
      <c r="D1" s="42"/>
      <c r="E1" s="42"/>
      <c r="F1" s="42"/>
      <c r="G1" s="16"/>
    </row>
    <row r="2" spans="1:9" ht="15.75" x14ac:dyDescent="0.25">
      <c r="A2" s="42" t="s">
        <v>76</v>
      </c>
      <c r="B2" s="42"/>
      <c r="C2" s="42"/>
      <c r="D2" s="42"/>
      <c r="E2" s="42"/>
      <c r="F2" s="42"/>
      <c r="G2" s="16"/>
    </row>
    <row r="3" spans="1:9" ht="15.75" x14ac:dyDescent="0.25">
      <c r="A3" s="43" t="s">
        <v>77</v>
      </c>
      <c r="B3" s="42"/>
      <c r="C3" s="42"/>
      <c r="D3" s="42"/>
      <c r="E3" s="42"/>
      <c r="F3" s="42"/>
      <c r="G3" s="16"/>
    </row>
    <row r="4" spans="1:9" ht="15.75" x14ac:dyDescent="0.25">
      <c r="A4" s="44" t="s">
        <v>80</v>
      </c>
      <c r="B4" s="44"/>
      <c r="C4" s="44"/>
      <c r="D4" s="44"/>
      <c r="E4" s="44"/>
      <c r="F4" s="44"/>
      <c r="G4" s="16"/>
    </row>
    <row r="5" spans="1:9" ht="27.75" customHeight="1" x14ac:dyDescent="0.25">
      <c r="A5" s="45" t="s">
        <v>84</v>
      </c>
      <c r="B5" s="45"/>
      <c r="C5" s="45"/>
      <c r="D5" s="45"/>
      <c r="E5" s="45"/>
      <c r="F5" s="45"/>
      <c r="G5" s="16"/>
    </row>
    <row r="6" spans="1:9" ht="15.75" x14ac:dyDescent="0.25">
      <c r="A6" s="42" t="s">
        <v>115</v>
      </c>
      <c r="B6" s="42"/>
      <c r="C6" s="42"/>
      <c r="D6" s="42"/>
      <c r="E6" s="42"/>
      <c r="F6" s="42"/>
      <c r="G6" s="18"/>
    </row>
    <row r="7" spans="1:9" ht="15.75" x14ac:dyDescent="0.25">
      <c r="A7" s="42" t="s">
        <v>78</v>
      </c>
      <c r="B7" s="42"/>
      <c r="C7" s="42"/>
      <c r="D7" s="42"/>
      <c r="E7" s="42"/>
      <c r="F7" s="42"/>
      <c r="G7" s="16"/>
    </row>
    <row r="8" spans="1:9" ht="18.75" customHeight="1" x14ac:dyDescent="0.25">
      <c r="A8" s="5" t="s">
        <v>81</v>
      </c>
      <c r="B8" s="4" t="s">
        <v>82</v>
      </c>
      <c r="C8" s="41" t="s">
        <v>83</v>
      </c>
      <c r="D8" s="41"/>
      <c r="E8" s="41"/>
      <c r="F8" s="41"/>
    </row>
    <row r="9" spans="1:9" ht="22.5" x14ac:dyDescent="0.25">
      <c r="A9" s="9" t="s">
        <v>0</v>
      </c>
      <c r="B9" s="9" t="s">
        <v>1</v>
      </c>
      <c r="C9" s="9" t="s">
        <v>2</v>
      </c>
      <c r="D9" s="9" t="s">
        <v>3</v>
      </c>
      <c r="E9" s="9" t="s">
        <v>4</v>
      </c>
      <c r="F9" s="9" t="s">
        <v>5</v>
      </c>
      <c r="G9" s="19" t="s">
        <v>116</v>
      </c>
      <c r="H9" s="19" t="s">
        <v>117</v>
      </c>
      <c r="I9" s="19" t="s">
        <v>118</v>
      </c>
    </row>
    <row r="10" spans="1:9" x14ac:dyDescent="0.25">
      <c r="A10" s="24">
        <v>1</v>
      </c>
      <c r="B10" s="25">
        <v>25301000088</v>
      </c>
      <c r="C10" s="34" t="s">
        <v>6</v>
      </c>
      <c r="D10" s="34" t="s">
        <v>7</v>
      </c>
      <c r="E10" s="26">
        <v>30</v>
      </c>
      <c r="F10" s="27">
        <v>180</v>
      </c>
      <c r="G10" s="20">
        <v>0</v>
      </c>
      <c r="H10" s="20">
        <f>+G10*E10</f>
        <v>0</v>
      </c>
      <c r="I10" s="21">
        <f>+G10*F10</f>
        <v>0</v>
      </c>
    </row>
    <row r="11" spans="1:9" ht="24" x14ac:dyDescent="0.25">
      <c r="A11" s="24">
        <v>2</v>
      </c>
      <c r="B11" s="28">
        <v>25301000148</v>
      </c>
      <c r="C11" s="35" t="s">
        <v>122</v>
      </c>
      <c r="D11" s="35" t="s">
        <v>123</v>
      </c>
      <c r="E11" s="29">
        <v>16</v>
      </c>
      <c r="F11" s="30">
        <v>40</v>
      </c>
      <c r="G11" s="20">
        <v>0</v>
      </c>
      <c r="H11" s="20">
        <f t="shared" ref="H11:H74" si="0">+G11*E11</f>
        <v>0</v>
      </c>
      <c r="I11" s="21">
        <f t="shared" ref="I11:I74" si="1">+G11*F11</f>
        <v>0</v>
      </c>
    </row>
    <row r="12" spans="1:9" ht="24" x14ac:dyDescent="0.25">
      <c r="A12" s="24">
        <v>3</v>
      </c>
      <c r="B12" s="28">
        <v>25301000238</v>
      </c>
      <c r="C12" s="35" t="s">
        <v>124</v>
      </c>
      <c r="D12" s="35" t="s">
        <v>125</v>
      </c>
      <c r="E12" s="29">
        <v>32</v>
      </c>
      <c r="F12" s="30">
        <v>80</v>
      </c>
      <c r="G12" s="20">
        <v>0</v>
      </c>
      <c r="H12" s="20">
        <f t="shared" si="0"/>
        <v>0</v>
      </c>
      <c r="I12" s="21">
        <f t="shared" si="1"/>
        <v>0</v>
      </c>
    </row>
    <row r="13" spans="1:9" ht="24" x14ac:dyDescent="0.25">
      <c r="A13" s="24">
        <v>4</v>
      </c>
      <c r="B13" s="28">
        <v>25301000306</v>
      </c>
      <c r="C13" s="35" t="s">
        <v>126</v>
      </c>
      <c r="D13" s="35" t="s">
        <v>127</v>
      </c>
      <c r="E13" s="29">
        <v>32</v>
      </c>
      <c r="F13" s="30">
        <v>80</v>
      </c>
      <c r="G13" s="20">
        <v>0</v>
      </c>
      <c r="H13" s="20">
        <f t="shared" si="0"/>
        <v>0</v>
      </c>
      <c r="I13" s="21">
        <f t="shared" si="1"/>
        <v>0</v>
      </c>
    </row>
    <row r="14" spans="1:9" ht="24" x14ac:dyDescent="0.25">
      <c r="A14" s="24">
        <v>5</v>
      </c>
      <c r="B14" s="28">
        <v>25301000533</v>
      </c>
      <c r="C14" s="35" t="s">
        <v>128</v>
      </c>
      <c r="D14" s="35" t="s">
        <v>129</v>
      </c>
      <c r="E14" s="29">
        <v>32</v>
      </c>
      <c r="F14" s="30">
        <v>80</v>
      </c>
      <c r="G14" s="20">
        <v>0</v>
      </c>
      <c r="H14" s="20">
        <f t="shared" si="0"/>
        <v>0</v>
      </c>
      <c r="I14" s="21">
        <f t="shared" si="1"/>
        <v>0</v>
      </c>
    </row>
    <row r="15" spans="1:9" ht="24" x14ac:dyDescent="0.25">
      <c r="A15" s="24">
        <v>6</v>
      </c>
      <c r="B15" s="28" t="s">
        <v>130</v>
      </c>
      <c r="C15" s="35" t="s">
        <v>131</v>
      </c>
      <c r="D15" s="35" t="s">
        <v>123</v>
      </c>
      <c r="E15" s="29">
        <v>16</v>
      </c>
      <c r="F15" s="30">
        <v>40</v>
      </c>
      <c r="G15" s="20">
        <v>0</v>
      </c>
      <c r="H15" s="20">
        <f t="shared" si="0"/>
        <v>0</v>
      </c>
      <c r="I15" s="21">
        <f t="shared" si="1"/>
        <v>0</v>
      </c>
    </row>
    <row r="16" spans="1:9" ht="24" x14ac:dyDescent="0.25">
      <c r="A16" s="24">
        <v>7</v>
      </c>
      <c r="B16" s="28" t="s">
        <v>132</v>
      </c>
      <c r="C16" s="35" t="s">
        <v>133</v>
      </c>
      <c r="D16" s="35" t="s">
        <v>134</v>
      </c>
      <c r="E16" s="29">
        <v>32</v>
      </c>
      <c r="F16" s="30">
        <v>80</v>
      </c>
      <c r="G16" s="20">
        <v>0</v>
      </c>
      <c r="H16" s="20">
        <f t="shared" si="0"/>
        <v>0</v>
      </c>
      <c r="I16" s="21">
        <f t="shared" si="1"/>
        <v>0</v>
      </c>
    </row>
    <row r="17" spans="1:9" ht="24" x14ac:dyDescent="0.25">
      <c r="A17" s="24">
        <v>8</v>
      </c>
      <c r="B17" s="28" t="s">
        <v>135</v>
      </c>
      <c r="C17" s="35" t="s">
        <v>136</v>
      </c>
      <c r="D17" s="35" t="s">
        <v>97</v>
      </c>
      <c r="E17" s="29">
        <v>32</v>
      </c>
      <c r="F17" s="30">
        <v>80</v>
      </c>
      <c r="G17" s="20">
        <v>0</v>
      </c>
      <c r="H17" s="20">
        <f t="shared" si="0"/>
        <v>0</v>
      </c>
      <c r="I17" s="21">
        <f t="shared" si="1"/>
        <v>0</v>
      </c>
    </row>
    <row r="18" spans="1:9" ht="24" x14ac:dyDescent="0.25">
      <c r="A18" s="24">
        <v>9</v>
      </c>
      <c r="B18" s="28" t="s">
        <v>137</v>
      </c>
      <c r="C18" s="35" t="s">
        <v>138</v>
      </c>
      <c r="D18" s="35" t="s">
        <v>139</v>
      </c>
      <c r="E18" s="29">
        <v>16</v>
      </c>
      <c r="F18" s="30">
        <v>40</v>
      </c>
      <c r="G18" s="20">
        <v>0</v>
      </c>
      <c r="H18" s="20">
        <f t="shared" si="0"/>
        <v>0</v>
      </c>
      <c r="I18" s="21">
        <f t="shared" si="1"/>
        <v>0</v>
      </c>
    </row>
    <row r="19" spans="1:9" ht="24" x14ac:dyDescent="0.25">
      <c r="A19" s="24">
        <v>10</v>
      </c>
      <c r="B19" s="28" t="s">
        <v>140</v>
      </c>
      <c r="C19" s="35" t="s">
        <v>141</v>
      </c>
      <c r="D19" s="35" t="s">
        <v>142</v>
      </c>
      <c r="E19" s="29">
        <v>16</v>
      </c>
      <c r="F19" s="30">
        <v>40</v>
      </c>
      <c r="G19" s="20">
        <v>0</v>
      </c>
      <c r="H19" s="20">
        <f t="shared" si="0"/>
        <v>0</v>
      </c>
      <c r="I19" s="21">
        <f t="shared" si="1"/>
        <v>0</v>
      </c>
    </row>
    <row r="20" spans="1:9" ht="36" x14ac:dyDescent="0.25">
      <c r="A20" s="24">
        <v>11</v>
      </c>
      <c r="B20" s="25" t="s">
        <v>8</v>
      </c>
      <c r="C20" s="34" t="s">
        <v>9</v>
      </c>
      <c r="D20" s="34" t="s">
        <v>10</v>
      </c>
      <c r="E20" s="26">
        <v>2</v>
      </c>
      <c r="F20" s="27">
        <v>12</v>
      </c>
      <c r="G20" s="20">
        <v>0</v>
      </c>
      <c r="H20" s="20">
        <f t="shared" si="0"/>
        <v>0</v>
      </c>
      <c r="I20" s="21">
        <f t="shared" si="1"/>
        <v>0</v>
      </c>
    </row>
    <row r="21" spans="1:9" ht="24" x14ac:dyDescent="0.25">
      <c r="A21" s="24">
        <v>12</v>
      </c>
      <c r="B21" s="28" t="s">
        <v>143</v>
      </c>
      <c r="C21" s="35" t="s">
        <v>144</v>
      </c>
      <c r="D21" s="35" t="s">
        <v>100</v>
      </c>
      <c r="E21" s="29">
        <v>24</v>
      </c>
      <c r="F21" s="30">
        <v>60</v>
      </c>
      <c r="G21" s="20">
        <v>0</v>
      </c>
      <c r="H21" s="20">
        <f t="shared" si="0"/>
        <v>0</v>
      </c>
      <c r="I21" s="21">
        <f t="shared" si="1"/>
        <v>0</v>
      </c>
    </row>
    <row r="22" spans="1:9" ht="24" x14ac:dyDescent="0.25">
      <c r="A22" s="24">
        <v>13</v>
      </c>
      <c r="B22" s="28" t="s">
        <v>145</v>
      </c>
      <c r="C22" s="35" t="s">
        <v>146</v>
      </c>
      <c r="D22" s="35" t="s">
        <v>147</v>
      </c>
      <c r="E22" s="29">
        <v>16</v>
      </c>
      <c r="F22" s="30">
        <v>40</v>
      </c>
      <c r="G22" s="20">
        <v>0</v>
      </c>
      <c r="H22" s="20">
        <f t="shared" si="0"/>
        <v>0</v>
      </c>
      <c r="I22" s="21">
        <f t="shared" si="1"/>
        <v>0</v>
      </c>
    </row>
    <row r="23" spans="1:9" ht="24" x14ac:dyDescent="0.25">
      <c r="A23" s="24">
        <v>14</v>
      </c>
      <c r="B23" s="28" t="s">
        <v>148</v>
      </c>
      <c r="C23" s="35" t="s">
        <v>149</v>
      </c>
      <c r="D23" s="35" t="s">
        <v>123</v>
      </c>
      <c r="E23" s="29">
        <v>32</v>
      </c>
      <c r="F23" s="30">
        <v>80</v>
      </c>
      <c r="G23" s="20">
        <v>0</v>
      </c>
      <c r="H23" s="20">
        <f t="shared" si="0"/>
        <v>0</v>
      </c>
      <c r="I23" s="21">
        <f t="shared" si="1"/>
        <v>0</v>
      </c>
    </row>
    <row r="24" spans="1:9" ht="24" x14ac:dyDescent="0.25">
      <c r="A24" s="24">
        <v>15</v>
      </c>
      <c r="B24" s="28" t="s">
        <v>150</v>
      </c>
      <c r="C24" s="35" t="s">
        <v>151</v>
      </c>
      <c r="D24" s="35" t="s">
        <v>152</v>
      </c>
      <c r="E24" s="29">
        <v>32</v>
      </c>
      <c r="F24" s="30">
        <v>80</v>
      </c>
      <c r="G24" s="20">
        <v>0</v>
      </c>
      <c r="H24" s="20">
        <f t="shared" si="0"/>
        <v>0</v>
      </c>
      <c r="I24" s="21">
        <f t="shared" si="1"/>
        <v>0</v>
      </c>
    </row>
    <row r="25" spans="1:9" ht="24" x14ac:dyDescent="0.25">
      <c r="A25" s="24">
        <v>16</v>
      </c>
      <c r="B25" s="25" t="s">
        <v>11</v>
      </c>
      <c r="C25" s="34" t="s">
        <v>12</v>
      </c>
      <c r="D25" s="34" t="s">
        <v>13</v>
      </c>
      <c r="E25" s="26">
        <v>20</v>
      </c>
      <c r="F25" s="27">
        <v>120</v>
      </c>
      <c r="G25" s="20">
        <v>0</v>
      </c>
      <c r="H25" s="20">
        <f t="shared" si="0"/>
        <v>0</v>
      </c>
      <c r="I25" s="21">
        <f t="shared" si="1"/>
        <v>0</v>
      </c>
    </row>
    <row r="26" spans="1:9" ht="24" x14ac:dyDescent="0.25">
      <c r="A26" s="24">
        <v>17</v>
      </c>
      <c r="B26" s="28" t="s">
        <v>153</v>
      </c>
      <c r="C26" s="35" t="s">
        <v>154</v>
      </c>
      <c r="D26" s="35" t="s">
        <v>155</v>
      </c>
      <c r="E26" s="29">
        <v>32</v>
      </c>
      <c r="F26" s="30">
        <v>80</v>
      </c>
      <c r="G26" s="20">
        <v>0</v>
      </c>
      <c r="H26" s="20">
        <f t="shared" si="0"/>
        <v>0</v>
      </c>
      <c r="I26" s="21">
        <f t="shared" si="1"/>
        <v>0</v>
      </c>
    </row>
    <row r="27" spans="1:9" ht="24" x14ac:dyDescent="0.25">
      <c r="A27" s="24">
        <v>18</v>
      </c>
      <c r="B27" s="28" t="s">
        <v>156</v>
      </c>
      <c r="C27" s="35" t="s">
        <v>157</v>
      </c>
      <c r="D27" s="35" t="s">
        <v>97</v>
      </c>
      <c r="E27" s="29">
        <v>16</v>
      </c>
      <c r="F27" s="30">
        <v>40</v>
      </c>
      <c r="G27" s="20">
        <v>0</v>
      </c>
      <c r="H27" s="20">
        <f t="shared" si="0"/>
        <v>0</v>
      </c>
      <c r="I27" s="21">
        <f t="shared" si="1"/>
        <v>0</v>
      </c>
    </row>
    <row r="28" spans="1:9" ht="24" x14ac:dyDescent="0.25">
      <c r="A28" s="24">
        <v>19</v>
      </c>
      <c r="B28" s="28" t="s">
        <v>158</v>
      </c>
      <c r="C28" s="35" t="s">
        <v>159</v>
      </c>
      <c r="D28" s="35" t="s">
        <v>160</v>
      </c>
      <c r="E28" s="29">
        <v>32</v>
      </c>
      <c r="F28" s="30">
        <v>80</v>
      </c>
      <c r="G28" s="20">
        <v>0</v>
      </c>
      <c r="H28" s="20">
        <f t="shared" si="0"/>
        <v>0</v>
      </c>
      <c r="I28" s="21">
        <f t="shared" si="1"/>
        <v>0</v>
      </c>
    </row>
    <row r="29" spans="1:9" ht="24" x14ac:dyDescent="0.25">
      <c r="A29" s="24">
        <v>20</v>
      </c>
      <c r="B29" s="25" t="s">
        <v>14</v>
      </c>
      <c r="C29" s="34" t="s">
        <v>15</v>
      </c>
      <c r="D29" s="34" t="s">
        <v>16</v>
      </c>
      <c r="E29" s="26">
        <v>150</v>
      </c>
      <c r="F29" s="27">
        <v>900</v>
      </c>
      <c r="G29" s="20">
        <v>0</v>
      </c>
      <c r="H29" s="20">
        <f t="shared" si="0"/>
        <v>0</v>
      </c>
      <c r="I29" s="21">
        <f t="shared" si="1"/>
        <v>0</v>
      </c>
    </row>
    <row r="30" spans="1:9" x14ac:dyDescent="0.25">
      <c r="A30" s="24">
        <v>21</v>
      </c>
      <c r="B30" s="25" t="s">
        <v>17</v>
      </c>
      <c r="C30" s="34" t="s">
        <v>18</v>
      </c>
      <c r="D30" s="34" t="s">
        <v>19</v>
      </c>
      <c r="E30" s="26">
        <v>200</v>
      </c>
      <c r="F30" s="27">
        <v>1200</v>
      </c>
      <c r="G30" s="20">
        <v>0</v>
      </c>
      <c r="H30" s="20">
        <f t="shared" si="0"/>
        <v>0</v>
      </c>
      <c r="I30" s="21">
        <f t="shared" si="1"/>
        <v>0</v>
      </c>
    </row>
    <row r="31" spans="1:9" x14ac:dyDescent="0.25">
      <c r="A31" s="24">
        <v>22</v>
      </c>
      <c r="B31" s="31" t="s">
        <v>112</v>
      </c>
      <c r="C31" s="36" t="s">
        <v>113</v>
      </c>
      <c r="D31" s="37" t="s">
        <v>114</v>
      </c>
      <c r="E31" s="27">
        <v>20</v>
      </c>
      <c r="F31" s="27">
        <v>120</v>
      </c>
      <c r="G31" s="20">
        <v>0</v>
      </c>
      <c r="H31" s="20">
        <f t="shared" si="0"/>
        <v>0</v>
      </c>
      <c r="I31" s="21">
        <f t="shared" si="1"/>
        <v>0</v>
      </c>
    </row>
    <row r="32" spans="1:9" ht="36" x14ac:dyDescent="0.25">
      <c r="A32" s="24">
        <v>23</v>
      </c>
      <c r="B32" s="25" t="s">
        <v>20</v>
      </c>
      <c r="C32" s="34" t="s">
        <v>21</v>
      </c>
      <c r="D32" s="34" t="s">
        <v>22</v>
      </c>
      <c r="E32" s="26">
        <v>250</v>
      </c>
      <c r="F32" s="27">
        <v>1500</v>
      </c>
      <c r="G32" s="20">
        <v>0</v>
      </c>
      <c r="H32" s="20">
        <f t="shared" si="0"/>
        <v>0</v>
      </c>
      <c r="I32" s="21">
        <f t="shared" si="1"/>
        <v>0</v>
      </c>
    </row>
    <row r="33" spans="1:9" x14ac:dyDescent="0.25">
      <c r="A33" s="24">
        <v>24</v>
      </c>
      <c r="B33" s="31" t="s">
        <v>95</v>
      </c>
      <c r="C33" s="36" t="s">
        <v>96</v>
      </c>
      <c r="D33" s="34" t="s">
        <v>97</v>
      </c>
      <c r="E33" s="26">
        <v>200</v>
      </c>
      <c r="F33" s="26">
        <v>1200</v>
      </c>
      <c r="G33" s="20">
        <v>0</v>
      </c>
      <c r="H33" s="20">
        <f t="shared" si="0"/>
        <v>0</v>
      </c>
      <c r="I33" s="21">
        <f t="shared" si="1"/>
        <v>0</v>
      </c>
    </row>
    <row r="34" spans="1:9" ht="24" x14ac:dyDescent="0.25">
      <c r="A34" s="24">
        <v>25</v>
      </c>
      <c r="B34" s="25" t="s">
        <v>23</v>
      </c>
      <c r="C34" s="34" t="s">
        <v>24</v>
      </c>
      <c r="D34" s="34" t="s">
        <v>25</v>
      </c>
      <c r="E34" s="26">
        <v>200</v>
      </c>
      <c r="F34" s="27">
        <v>1200</v>
      </c>
      <c r="G34" s="20">
        <v>0</v>
      </c>
      <c r="H34" s="20">
        <f t="shared" si="0"/>
        <v>0</v>
      </c>
      <c r="I34" s="21">
        <f t="shared" si="1"/>
        <v>0</v>
      </c>
    </row>
    <row r="35" spans="1:9" ht="24" x14ac:dyDescent="0.25">
      <c r="A35" s="24">
        <v>26</v>
      </c>
      <c r="B35" s="31" t="s">
        <v>101</v>
      </c>
      <c r="C35" s="36" t="s">
        <v>102</v>
      </c>
      <c r="D35" s="37" t="s">
        <v>103</v>
      </c>
      <c r="E35" s="32">
        <v>820</v>
      </c>
      <c r="F35" s="27">
        <v>3800</v>
      </c>
      <c r="G35" s="20">
        <v>0</v>
      </c>
      <c r="H35" s="20">
        <f t="shared" si="0"/>
        <v>0</v>
      </c>
      <c r="I35" s="21">
        <f t="shared" si="1"/>
        <v>0</v>
      </c>
    </row>
    <row r="36" spans="1:9" s="15" customFormat="1" ht="36" x14ac:dyDescent="0.2">
      <c r="A36" s="24">
        <v>27</v>
      </c>
      <c r="B36" s="25" t="s">
        <v>26</v>
      </c>
      <c r="C36" s="34" t="s">
        <v>27</v>
      </c>
      <c r="D36" s="34" t="s">
        <v>22</v>
      </c>
      <c r="E36" s="26">
        <v>820</v>
      </c>
      <c r="F36" s="27">
        <v>3800</v>
      </c>
      <c r="G36" s="20">
        <v>0</v>
      </c>
      <c r="H36" s="20">
        <f t="shared" si="0"/>
        <v>0</v>
      </c>
      <c r="I36" s="21">
        <f t="shared" si="1"/>
        <v>0</v>
      </c>
    </row>
    <row r="37" spans="1:9" ht="24" x14ac:dyDescent="0.25">
      <c r="A37" s="24">
        <v>28</v>
      </c>
      <c r="B37" s="28" t="s">
        <v>28</v>
      </c>
      <c r="C37" s="35" t="s">
        <v>29</v>
      </c>
      <c r="D37" s="35" t="s">
        <v>30</v>
      </c>
      <c r="E37" s="29">
        <v>50</v>
      </c>
      <c r="F37" s="27">
        <v>300</v>
      </c>
      <c r="G37" s="20">
        <v>0</v>
      </c>
      <c r="H37" s="20">
        <f t="shared" si="0"/>
        <v>0</v>
      </c>
      <c r="I37" s="21">
        <f t="shared" si="1"/>
        <v>0</v>
      </c>
    </row>
    <row r="38" spans="1:9" x14ac:dyDescent="0.25">
      <c r="A38" s="24">
        <v>29</v>
      </c>
      <c r="B38" s="33" t="s">
        <v>31</v>
      </c>
      <c r="C38" s="38" t="s">
        <v>32</v>
      </c>
      <c r="D38" s="38" t="s">
        <v>94</v>
      </c>
      <c r="E38" s="27">
        <v>100</v>
      </c>
      <c r="F38" s="27">
        <v>600</v>
      </c>
      <c r="G38" s="20">
        <v>0</v>
      </c>
      <c r="H38" s="20">
        <f t="shared" si="0"/>
        <v>0</v>
      </c>
      <c r="I38" s="21">
        <f t="shared" si="1"/>
        <v>0</v>
      </c>
    </row>
    <row r="39" spans="1:9" ht="24" x14ac:dyDescent="0.25">
      <c r="A39" s="24">
        <v>30</v>
      </c>
      <c r="B39" s="25" t="s">
        <v>33</v>
      </c>
      <c r="C39" s="34" t="s">
        <v>34</v>
      </c>
      <c r="D39" s="34" t="s">
        <v>35</v>
      </c>
      <c r="E39" s="26">
        <v>200</v>
      </c>
      <c r="F39" s="27">
        <v>1200</v>
      </c>
      <c r="G39" s="20">
        <v>0</v>
      </c>
      <c r="H39" s="20">
        <f t="shared" si="0"/>
        <v>0</v>
      </c>
      <c r="I39" s="21">
        <f t="shared" si="1"/>
        <v>0</v>
      </c>
    </row>
    <row r="40" spans="1:9" x14ac:dyDescent="0.25">
      <c r="A40" s="24">
        <v>31</v>
      </c>
      <c r="B40" s="25" t="s">
        <v>36</v>
      </c>
      <c r="C40" s="34" t="s">
        <v>37</v>
      </c>
      <c r="D40" s="34" t="s">
        <v>38</v>
      </c>
      <c r="E40" s="26">
        <v>10</v>
      </c>
      <c r="F40" s="27">
        <v>60</v>
      </c>
      <c r="G40" s="20">
        <v>0</v>
      </c>
      <c r="H40" s="20">
        <f t="shared" si="0"/>
        <v>0</v>
      </c>
      <c r="I40" s="21">
        <f t="shared" si="1"/>
        <v>0</v>
      </c>
    </row>
    <row r="41" spans="1:9" ht="24" x14ac:dyDescent="0.25">
      <c r="A41" s="24">
        <v>32</v>
      </c>
      <c r="B41" s="28" t="s">
        <v>161</v>
      </c>
      <c r="C41" s="35" t="s">
        <v>162</v>
      </c>
      <c r="D41" s="35" t="s">
        <v>163</v>
      </c>
      <c r="E41" s="29">
        <v>48</v>
      </c>
      <c r="F41" s="30">
        <v>120</v>
      </c>
      <c r="G41" s="20">
        <v>0</v>
      </c>
      <c r="H41" s="20">
        <f t="shared" si="0"/>
        <v>0</v>
      </c>
      <c r="I41" s="21">
        <f t="shared" si="1"/>
        <v>0</v>
      </c>
    </row>
    <row r="42" spans="1:9" ht="24" x14ac:dyDescent="0.25">
      <c r="A42" s="24">
        <v>33</v>
      </c>
      <c r="B42" s="28" t="s">
        <v>164</v>
      </c>
      <c r="C42" s="35" t="s">
        <v>165</v>
      </c>
      <c r="D42" s="35" t="s">
        <v>87</v>
      </c>
      <c r="E42" s="29">
        <v>48</v>
      </c>
      <c r="F42" s="30">
        <v>120</v>
      </c>
      <c r="G42" s="20">
        <v>0</v>
      </c>
      <c r="H42" s="20">
        <f t="shared" si="0"/>
        <v>0</v>
      </c>
      <c r="I42" s="21">
        <f t="shared" si="1"/>
        <v>0</v>
      </c>
    </row>
    <row r="43" spans="1:9" ht="24" x14ac:dyDescent="0.25">
      <c r="A43" s="24">
        <v>34</v>
      </c>
      <c r="B43" s="33" t="s">
        <v>88</v>
      </c>
      <c r="C43" s="38" t="s">
        <v>89</v>
      </c>
      <c r="D43" s="38" t="s">
        <v>90</v>
      </c>
      <c r="E43" s="27">
        <v>200</v>
      </c>
      <c r="F43" s="27">
        <v>1200</v>
      </c>
      <c r="G43" s="20">
        <v>0</v>
      </c>
      <c r="H43" s="20">
        <f t="shared" si="0"/>
        <v>0</v>
      </c>
      <c r="I43" s="21">
        <f t="shared" si="1"/>
        <v>0</v>
      </c>
    </row>
    <row r="44" spans="1:9" ht="24" x14ac:dyDescent="0.25">
      <c r="A44" s="24">
        <v>35</v>
      </c>
      <c r="B44" s="28" t="s">
        <v>166</v>
      </c>
      <c r="C44" s="35" t="s">
        <v>167</v>
      </c>
      <c r="D44" s="35" t="s">
        <v>168</v>
      </c>
      <c r="E44" s="29">
        <v>320</v>
      </c>
      <c r="F44" s="30">
        <v>800</v>
      </c>
      <c r="G44" s="20">
        <v>0</v>
      </c>
      <c r="H44" s="20">
        <f t="shared" si="0"/>
        <v>0</v>
      </c>
      <c r="I44" s="21">
        <f t="shared" si="1"/>
        <v>0</v>
      </c>
    </row>
    <row r="45" spans="1:9" ht="24" x14ac:dyDescent="0.25">
      <c r="A45" s="24">
        <v>36</v>
      </c>
      <c r="B45" s="28" t="s">
        <v>169</v>
      </c>
      <c r="C45" s="35" t="s">
        <v>170</v>
      </c>
      <c r="D45" s="35" t="s">
        <v>163</v>
      </c>
      <c r="E45" s="29">
        <v>800</v>
      </c>
      <c r="F45" s="30">
        <v>2000</v>
      </c>
      <c r="G45" s="20">
        <v>0</v>
      </c>
      <c r="H45" s="20">
        <f t="shared" si="0"/>
        <v>0</v>
      </c>
      <c r="I45" s="21">
        <f t="shared" si="1"/>
        <v>0</v>
      </c>
    </row>
    <row r="46" spans="1:9" ht="24" x14ac:dyDescent="0.25">
      <c r="A46" s="24">
        <v>37</v>
      </c>
      <c r="B46" s="28" t="s">
        <v>171</v>
      </c>
      <c r="C46" s="35" t="s">
        <v>172</v>
      </c>
      <c r="D46" s="35" t="s">
        <v>173</v>
      </c>
      <c r="E46" s="29">
        <v>480</v>
      </c>
      <c r="F46" s="30">
        <v>1200</v>
      </c>
      <c r="G46" s="20">
        <v>0</v>
      </c>
      <c r="H46" s="20">
        <f t="shared" si="0"/>
        <v>0</v>
      </c>
      <c r="I46" s="21">
        <f t="shared" si="1"/>
        <v>0</v>
      </c>
    </row>
    <row r="47" spans="1:9" ht="24" x14ac:dyDescent="0.25">
      <c r="A47" s="24">
        <v>38</v>
      </c>
      <c r="B47" s="28" t="s">
        <v>174</v>
      </c>
      <c r="C47" s="35" t="s">
        <v>175</v>
      </c>
      <c r="D47" s="35" t="s">
        <v>163</v>
      </c>
      <c r="E47" s="29">
        <v>32</v>
      </c>
      <c r="F47" s="30">
        <v>80</v>
      </c>
      <c r="G47" s="20">
        <v>0</v>
      </c>
      <c r="H47" s="20">
        <f t="shared" si="0"/>
        <v>0</v>
      </c>
      <c r="I47" s="21">
        <f t="shared" si="1"/>
        <v>0</v>
      </c>
    </row>
    <row r="48" spans="1:9" ht="24" x14ac:dyDescent="0.25">
      <c r="A48" s="24">
        <v>39</v>
      </c>
      <c r="B48" s="28" t="s">
        <v>176</v>
      </c>
      <c r="C48" s="35" t="s">
        <v>177</v>
      </c>
      <c r="D48" s="35" t="s">
        <v>173</v>
      </c>
      <c r="E48" s="29">
        <v>96</v>
      </c>
      <c r="F48" s="30">
        <v>240</v>
      </c>
      <c r="G48" s="20">
        <v>0</v>
      </c>
      <c r="H48" s="20">
        <f t="shared" si="0"/>
        <v>0</v>
      </c>
      <c r="I48" s="21">
        <f t="shared" si="1"/>
        <v>0</v>
      </c>
    </row>
    <row r="49" spans="1:9" ht="24" x14ac:dyDescent="0.25">
      <c r="A49" s="24">
        <v>40</v>
      </c>
      <c r="B49" s="33" t="s">
        <v>98</v>
      </c>
      <c r="C49" s="38" t="s">
        <v>99</v>
      </c>
      <c r="D49" s="39" t="s">
        <v>100</v>
      </c>
      <c r="E49" s="27">
        <v>6</v>
      </c>
      <c r="F49" s="27">
        <v>36</v>
      </c>
      <c r="G49" s="20">
        <v>0</v>
      </c>
      <c r="H49" s="20">
        <f t="shared" si="0"/>
        <v>0</v>
      </c>
      <c r="I49" s="21">
        <f t="shared" si="1"/>
        <v>0</v>
      </c>
    </row>
    <row r="50" spans="1:9" ht="24" x14ac:dyDescent="0.25">
      <c r="A50" s="24">
        <v>41</v>
      </c>
      <c r="B50" s="28" t="s">
        <v>178</v>
      </c>
      <c r="C50" s="35" t="s">
        <v>179</v>
      </c>
      <c r="D50" s="35" t="s">
        <v>100</v>
      </c>
      <c r="E50" s="29">
        <v>16</v>
      </c>
      <c r="F50" s="30">
        <v>40</v>
      </c>
      <c r="G50" s="20">
        <v>0</v>
      </c>
      <c r="H50" s="20">
        <f t="shared" si="0"/>
        <v>0</v>
      </c>
      <c r="I50" s="21">
        <f t="shared" si="1"/>
        <v>0</v>
      </c>
    </row>
    <row r="51" spans="1:9" ht="24" x14ac:dyDescent="0.25">
      <c r="A51" s="24">
        <v>42</v>
      </c>
      <c r="B51" s="28" t="s">
        <v>180</v>
      </c>
      <c r="C51" s="35" t="s">
        <v>181</v>
      </c>
      <c r="D51" s="35" t="s">
        <v>100</v>
      </c>
      <c r="E51" s="29">
        <v>32</v>
      </c>
      <c r="F51" s="30">
        <v>80</v>
      </c>
      <c r="G51" s="20">
        <v>0</v>
      </c>
      <c r="H51" s="20">
        <f t="shared" si="0"/>
        <v>0</v>
      </c>
      <c r="I51" s="21">
        <f t="shared" si="1"/>
        <v>0</v>
      </c>
    </row>
    <row r="52" spans="1:9" ht="24" x14ac:dyDescent="0.25">
      <c r="A52" s="24">
        <v>43</v>
      </c>
      <c r="B52" s="28" t="s">
        <v>182</v>
      </c>
      <c r="C52" s="35" t="s">
        <v>183</v>
      </c>
      <c r="D52" s="35" t="s">
        <v>184</v>
      </c>
      <c r="E52" s="29">
        <v>800</v>
      </c>
      <c r="F52" s="30">
        <v>2000</v>
      </c>
      <c r="G52" s="20">
        <v>0</v>
      </c>
      <c r="H52" s="20">
        <f t="shared" si="0"/>
        <v>0</v>
      </c>
      <c r="I52" s="21">
        <f t="shared" si="1"/>
        <v>0</v>
      </c>
    </row>
    <row r="53" spans="1:9" ht="24" x14ac:dyDescent="0.25">
      <c r="A53" s="24">
        <v>44</v>
      </c>
      <c r="B53" s="28" t="s">
        <v>185</v>
      </c>
      <c r="C53" s="35" t="s">
        <v>186</v>
      </c>
      <c r="D53" s="35" t="s">
        <v>187</v>
      </c>
      <c r="E53" s="29">
        <v>16</v>
      </c>
      <c r="F53" s="30">
        <v>40</v>
      </c>
      <c r="G53" s="20">
        <v>0</v>
      </c>
      <c r="H53" s="20">
        <f t="shared" si="0"/>
        <v>0</v>
      </c>
      <c r="I53" s="21">
        <f t="shared" si="1"/>
        <v>0</v>
      </c>
    </row>
    <row r="54" spans="1:9" ht="24" x14ac:dyDescent="0.25">
      <c r="A54" s="24">
        <v>45</v>
      </c>
      <c r="B54" s="28" t="s">
        <v>188</v>
      </c>
      <c r="C54" s="35" t="s">
        <v>189</v>
      </c>
      <c r="D54" s="35" t="s">
        <v>173</v>
      </c>
      <c r="E54" s="29">
        <v>436</v>
      </c>
      <c r="F54" s="30">
        <v>1090</v>
      </c>
      <c r="G54" s="20">
        <v>0</v>
      </c>
      <c r="H54" s="20">
        <f t="shared" si="0"/>
        <v>0</v>
      </c>
      <c r="I54" s="21">
        <f t="shared" si="1"/>
        <v>0</v>
      </c>
    </row>
    <row r="55" spans="1:9" ht="24" x14ac:dyDescent="0.25">
      <c r="A55" s="24">
        <v>46</v>
      </c>
      <c r="B55" s="28" t="s">
        <v>190</v>
      </c>
      <c r="C55" s="35" t="s">
        <v>191</v>
      </c>
      <c r="D55" s="35" t="s">
        <v>160</v>
      </c>
      <c r="E55" s="29">
        <v>320</v>
      </c>
      <c r="F55" s="30">
        <v>800</v>
      </c>
      <c r="G55" s="20">
        <v>0</v>
      </c>
      <c r="H55" s="20">
        <f t="shared" si="0"/>
        <v>0</v>
      </c>
      <c r="I55" s="21">
        <f t="shared" si="1"/>
        <v>0</v>
      </c>
    </row>
    <row r="56" spans="1:9" ht="24" x14ac:dyDescent="0.25">
      <c r="A56" s="24">
        <v>47</v>
      </c>
      <c r="B56" s="28" t="s">
        <v>192</v>
      </c>
      <c r="C56" s="35" t="s">
        <v>193</v>
      </c>
      <c r="D56" s="35" t="s">
        <v>194</v>
      </c>
      <c r="E56" s="29">
        <v>16</v>
      </c>
      <c r="F56" s="30">
        <v>40</v>
      </c>
      <c r="G56" s="20">
        <v>0</v>
      </c>
      <c r="H56" s="20">
        <f t="shared" si="0"/>
        <v>0</v>
      </c>
      <c r="I56" s="21">
        <f t="shared" si="1"/>
        <v>0</v>
      </c>
    </row>
    <row r="57" spans="1:9" ht="24" x14ac:dyDescent="0.25">
      <c r="A57" s="24">
        <v>48</v>
      </c>
      <c r="B57" s="33" t="s">
        <v>91</v>
      </c>
      <c r="C57" s="38" t="s">
        <v>92</v>
      </c>
      <c r="D57" s="38" t="s">
        <v>93</v>
      </c>
      <c r="E57" s="27">
        <v>20</v>
      </c>
      <c r="F57" s="27">
        <v>120</v>
      </c>
      <c r="G57" s="20">
        <v>0</v>
      </c>
      <c r="H57" s="20">
        <f t="shared" si="0"/>
        <v>0</v>
      </c>
      <c r="I57" s="21">
        <f t="shared" si="1"/>
        <v>0</v>
      </c>
    </row>
    <row r="58" spans="1:9" x14ac:dyDescent="0.25">
      <c r="A58" s="24">
        <v>49</v>
      </c>
      <c r="B58" s="25" t="s">
        <v>39</v>
      </c>
      <c r="C58" s="34" t="s">
        <v>40</v>
      </c>
      <c r="D58" s="34" t="s">
        <v>41</v>
      </c>
      <c r="E58" s="26">
        <v>15</v>
      </c>
      <c r="F58" s="27">
        <v>90</v>
      </c>
      <c r="G58" s="20">
        <v>0</v>
      </c>
      <c r="H58" s="20">
        <f t="shared" si="0"/>
        <v>0</v>
      </c>
      <c r="I58" s="21">
        <f t="shared" si="1"/>
        <v>0</v>
      </c>
    </row>
    <row r="59" spans="1:9" x14ac:dyDescent="0.25">
      <c r="A59" s="24">
        <v>50</v>
      </c>
      <c r="B59" s="31" t="s">
        <v>106</v>
      </c>
      <c r="C59" s="36" t="s">
        <v>107</v>
      </c>
      <c r="D59" s="34" t="s">
        <v>108</v>
      </c>
      <c r="E59" s="27">
        <v>6</v>
      </c>
      <c r="F59" s="27">
        <v>36</v>
      </c>
      <c r="G59" s="20">
        <v>0</v>
      </c>
      <c r="H59" s="20">
        <f t="shared" si="0"/>
        <v>0</v>
      </c>
      <c r="I59" s="21">
        <f t="shared" si="1"/>
        <v>0</v>
      </c>
    </row>
    <row r="60" spans="1:9" ht="24" x14ac:dyDescent="0.25">
      <c r="A60" s="24">
        <v>51</v>
      </c>
      <c r="B60" s="28" t="s">
        <v>42</v>
      </c>
      <c r="C60" s="35" t="s">
        <v>43</v>
      </c>
      <c r="D60" s="35" t="s">
        <v>44</v>
      </c>
      <c r="E60" s="29">
        <v>74</v>
      </c>
      <c r="F60" s="27">
        <v>220</v>
      </c>
      <c r="G60" s="20">
        <v>0</v>
      </c>
      <c r="H60" s="20">
        <f t="shared" si="0"/>
        <v>0</v>
      </c>
      <c r="I60" s="21">
        <f t="shared" si="1"/>
        <v>0</v>
      </c>
    </row>
    <row r="61" spans="1:9" ht="24" x14ac:dyDescent="0.25">
      <c r="A61" s="24">
        <v>52</v>
      </c>
      <c r="B61" s="28" t="s">
        <v>195</v>
      </c>
      <c r="C61" s="35" t="s">
        <v>196</v>
      </c>
      <c r="D61" s="35" t="s">
        <v>197</v>
      </c>
      <c r="E61" s="29">
        <v>160</v>
      </c>
      <c r="F61" s="30">
        <v>400</v>
      </c>
      <c r="G61" s="20">
        <v>0</v>
      </c>
      <c r="H61" s="20">
        <f t="shared" si="0"/>
        <v>0</v>
      </c>
      <c r="I61" s="21">
        <f t="shared" si="1"/>
        <v>0</v>
      </c>
    </row>
    <row r="62" spans="1:9" x14ac:dyDescent="0.25">
      <c r="A62" s="24">
        <v>53</v>
      </c>
      <c r="B62" s="25" t="s">
        <v>45</v>
      </c>
      <c r="C62" s="34" t="s">
        <v>46</v>
      </c>
      <c r="D62" s="34" t="s">
        <v>19</v>
      </c>
      <c r="E62" s="26">
        <v>900</v>
      </c>
      <c r="F62" s="27">
        <v>4000</v>
      </c>
      <c r="G62" s="20">
        <v>0</v>
      </c>
      <c r="H62" s="20">
        <f t="shared" si="0"/>
        <v>0</v>
      </c>
      <c r="I62" s="21">
        <f t="shared" si="1"/>
        <v>0</v>
      </c>
    </row>
    <row r="63" spans="1:9" x14ac:dyDescent="0.25">
      <c r="A63" s="24">
        <v>54</v>
      </c>
      <c r="B63" s="31" t="s">
        <v>104</v>
      </c>
      <c r="C63" s="40" t="s">
        <v>105</v>
      </c>
      <c r="D63" s="34" t="s">
        <v>97</v>
      </c>
      <c r="E63" s="32">
        <v>20</v>
      </c>
      <c r="F63" s="27">
        <v>120</v>
      </c>
      <c r="G63" s="20">
        <v>0</v>
      </c>
      <c r="H63" s="20">
        <f t="shared" si="0"/>
        <v>0</v>
      </c>
      <c r="I63" s="21">
        <f t="shared" si="1"/>
        <v>0</v>
      </c>
    </row>
    <row r="64" spans="1:9" ht="24" x14ac:dyDescent="0.25">
      <c r="A64" s="24">
        <v>55</v>
      </c>
      <c r="B64" s="28" t="s">
        <v>198</v>
      </c>
      <c r="C64" s="35" t="s">
        <v>199</v>
      </c>
      <c r="D64" s="35" t="s">
        <v>200</v>
      </c>
      <c r="E64" s="29">
        <v>386</v>
      </c>
      <c r="F64" s="30">
        <v>966</v>
      </c>
      <c r="G64" s="20">
        <v>0</v>
      </c>
      <c r="H64" s="20">
        <f t="shared" si="0"/>
        <v>0</v>
      </c>
      <c r="I64" s="21">
        <f t="shared" si="1"/>
        <v>0</v>
      </c>
    </row>
    <row r="65" spans="1:9" ht="24" x14ac:dyDescent="0.25">
      <c r="A65" s="24">
        <v>56</v>
      </c>
      <c r="B65" s="33" t="s">
        <v>85</v>
      </c>
      <c r="C65" s="38" t="s">
        <v>86</v>
      </c>
      <c r="D65" s="39" t="s">
        <v>87</v>
      </c>
      <c r="E65" s="27">
        <v>130</v>
      </c>
      <c r="F65" s="27">
        <v>500</v>
      </c>
      <c r="G65" s="20">
        <v>0</v>
      </c>
      <c r="H65" s="20">
        <f t="shared" si="0"/>
        <v>0</v>
      </c>
      <c r="I65" s="21">
        <f t="shared" si="1"/>
        <v>0</v>
      </c>
    </row>
    <row r="66" spans="1:9" ht="24" x14ac:dyDescent="0.25">
      <c r="A66" s="24">
        <v>57</v>
      </c>
      <c r="B66" s="28" t="s">
        <v>201</v>
      </c>
      <c r="C66" s="35" t="s">
        <v>202</v>
      </c>
      <c r="D66" s="35" t="s">
        <v>58</v>
      </c>
      <c r="E66" s="29">
        <v>32</v>
      </c>
      <c r="F66" s="30">
        <v>80</v>
      </c>
      <c r="G66" s="20">
        <v>0</v>
      </c>
      <c r="H66" s="20">
        <f t="shared" si="0"/>
        <v>0</v>
      </c>
      <c r="I66" s="21">
        <f t="shared" si="1"/>
        <v>0</v>
      </c>
    </row>
    <row r="67" spans="1:9" ht="24" x14ac:dyDescent="0.25">
      <c r="A67" s="24">
        <v>58</v>
      </c>
      <c r="B67" s="28" t="s">
        <v>203</v>
      </c>
      <c r="C67" s="35" t="s">
        <v>204</v>
      </c>
      <c r="D67" s="35" t="s">
        <v>205</v>
      </c>
      <c r="E67" s="29">
        <v>4</v>
      </c>
      <c r="F67" s="30">
        <v>10</v>
      </c>
      <c r="G67" s="20">
        <v>0</v>
      </c>
      <c r="H67" s="20">
        <f t="shared" si="0"/>
        <v>0</v>
      </c>
      <c r="I67" s="21">
        <f t="shared" si="1"/>
        <v>0</v>
      </c>
    </row>
    <row r="68" spans="1:9" ht="24" x14ac:dyDescent="0.25">
      <c r="A68" s="24">
        <v>59</v>
      </c>
      <c r="B68" s="28" t="s">
        <v>206</v>
      </c>
      <c r="C68" s="35" t="s">
        <v>207</v>
      </c>
      <c r="D68" s="35" t="s">
        <v>208</v>
      </c>
      <c r="E68" s="29">
        <v>320</v>
      </c>
      <c r="F68" s="30">
        <v>800</v>
      </c>
      <c r="G68" s="20">
        <v>0</v>
      </c>
      <c r="H68" s="20">
        <f t="shared" si="0"/>
        <v>0</v>
      </c>
      <c r="I68" s="21">
        <f t="shared" si="1"/>
        <v>0</v>
      </c>
    </row>
    <row r="69" spans="1:9" ht="24" x14ac:dyDescent="0.25">
      <c r="A69" s="24">
        <v>60</v>
      </c>
      <c r="B69" s="28" t="s">
        <v>209</v>
      </c>
      <c r="C69" s="35" t="s">
        <v>210</v>
      </c>
      <c r="D69" s="35" t="s">
        <v>211</v>
      </c>
      <c r="E69" s="29">
        <v>16</v>
      </c>
      <c r="F69" s="30">
        <v>40</v>
      </c>
      <c r="G69" s="20">
        <v>0</v>
      </c>
      <c r="H69" s="20">
        <f t="shared" si="0"/>
        <v>0</v>
      </c>
      <c r="I69" s="21">
        <f t="shared" si="1"/>
        <v>0</v>
      </c>
    </row>
    <row r="70" spans="1:9" ht="36" x14ac:dyDescent="0.25">
      <c r="A70" s="24">
        <v>61</v>
      </c>
      <c r="B70" s="28" t="s">
        <v>212</v>
      </c>
      <c r="C70" s="35" t="s">
        <v>213</v>
      </c>
      <c r="D70" s="35" t="s">
        <v>214</v>
      </c>
      <c r="E70" s="29">
        <v>480</v>
      </c>
      <c r="F70" s="30">
        <v>1200</v>
      </c>
      <c r="G70" s="20">
        <v>0</v>
      </c>
      <c r="H70" s="20">
        <f t="shared" si="0"/>
        <v>0</v>
      </c>
      <c r="I70" s="21">
        <f t="shared" si="1"/>
        <v>0</v>
      </c>
    </row>
    <row r="71" spans="1:9" ht="24" x14ac:dyDescent="0.25">
      <c r="A71" s="24">
        <v>62</v>
      </c>
      <c r="B71" s="28" t="s">
        <v>215</v>
      </c>
      <c r="C71" s="35" t="s">
        <v>216</v>
      </c>
      <c r="D71" s="35" t="s">
        <v>217</v>
      </c>
      <c r="E71" s="29">
        <v>320</v>
      </c>
      <c r="F71" s="30">
        <v>800</v>
      </c>
      <c r="G71" s="20">
        <v>0</v>
      </c>
      <c r="H71" s="20">
        <f t="shared" si="0"/>
        <v>0</v>
      </c>
      <c r="I71" s="21">
        <f t="shared" si="1"/>
        <v>0</v>
      </c>
    </row>
    <row r="72" spans="1:9" ht="24" x14ac:dyDescent="0.25">
      <c r="A72" s="24">
        <v>63</v>
      </c>
      <c r="B72" s="25" t="s">
        <v>47</v>
      </c>
      <c r="C72" s="34" t="s">
        <v>48</v>
      </c>
      <c r="D72" s="34" t="s">
        <v>49</v>
      </c>
      <c r="E72" s="26">
        <v>500</v>
      </c>
      <c r="F72" s="27">
        <v>3000</v>
      </c>
      <c r="G72" s="20">
        <v>0</v>
      </c>
      <c r="H72" s="20">
        <f t="shared" si="0"/>
        <v>0</v>
      </c>
      <c r="I72" s="21">
        <f t="shared" si="1"/>
        <v>0</v>
      </c>
    </row>
    <row r="73" spans="1:9" ht="24" x14ac:dyDescent="0.25">
      <c r="A73" s="24">
        <v>64</v>
      </c>
      <c r="B73" s="28" t="s">
        <v>218</v>
      </c>
      <c r="C73" s="35" t="s">
        <v>219</v>
      </c>
      <c r="D73" s="35" t="s">
        <v>114</v>
      </c>
      <c r="E73" s="29">
        <v>400</v>
      </c>
      <c r="F73" s="30">
        <v>1000</v>
      </c>
      <c r="G73" s="20">
        <v>0</v>
      </c>
      <c r="H73" s="20">
        <f t="shared" si="0"/>
        <v>0</v>
      </c>
      <c r="I73" s="21">
        <f t="shared" si="1"/>
        <v>0</v>
      </c>
    </row>
    <row r="74" spans="1:9" ht="24" x14ac:dyDescent="0.25">
      <c r="A74" s="24">
        <v>65</v>
      </c>
      <c r="B74" s="25" t="s">
        <v>50</v>
      </c>
      <c r="C74" s="34" t="s">
        <v>51</v>
      </c>
      <c r="D74" s="34" t="s">
        <v>52</v>
      </c>
      <c r="E74" s="26">
        <v>400</v>
      </c>
      <c r="F74" s="27">
        <v>2400</v>
      </c>
      <c r="G74" s="20">
        <v>0</v>
      </c>
      <c r="H74" s="20">
        <f t="shared" si="0"/>
        <v>0</v>
      </c>
      <c r="I74" s="21">
        <f t="shared" si="1"/>
        <v>0</v>
      </c>
    </row>
    <row r="75" spans="1:9" ht="24" x14ac:dyDescent="0.25">
      <c r="A75" s="24">
        <v>66</v>
      </c>
      <c r="B75" s="25" t="s">
        <v>53</v>
      </c>
      <c r="C75" s="34" t="s">
        <v>54</v>
      </c>
      <c r="D75" s="34" t="s">
        <v>55</v>
      </c>
      <c r="E75" s="26">
        <v>21</v>
      </c>
      <c r="F75" s="27">
        <v>70</v>
      </c>
      <c r="G75" s="20">
        <v>0</v>
      </c>
      <c r="H75" s="20">
        <f t="shared" ref="H75:H86" si="2">+G75*E75</f>
        <v>0</v>
      </c>
      <c r="I75" s="21">
        <f t="shared" ref="I75:I86" si="3">+G75*F75</f>
        <v>0</v>
      </c>
    </row>
    <row r="76" spans="1:9" ht="24" x14ac:dyDescent="0.25">
      <c r="A76" s="24">
        <v>67</v>
      </c>
      <c r="B76" s="28" t="s">
        <v>220</v>
      </c>
      <c r="C76" s="35" t="s">
        <v>221</v>
      </c>
      <c r="D76" s="35" t="s">
        <v>222</v>
      </c>
      <c r="E76" s="29">
        <v>40</v>
      </c>
      <c r="F76" s="30">
        <v>100</v>
      </c>
      <c r="G76" s="20">
        <v>0</v>
      </c>
      <c r="H76" s="20">
        <f t="shared" si="2"/>
        <v>0</v>
      </c>
      <c r="I76" s="21">
        <f t="shared" si="3"/>
        <v>0</v>
      </c>
    </row>
    <row r="77" spans="1:9" x14ac:dyDescent="0.25">
      <c r="A77" s="24">
        <v>68</v>
      </c>
      <c r="B77" s="31" t="s">
        <v>109</v>
      </c>
      <c r="C77" s="36" t="s">
        <v>110</v>
      </c>
      <c r="D77" s="34" t="s">
        <v>111</v>
      </c>
      <c r="E77" s="27">
        <v>5</v>
      </c>
      <c r="F77" s="27">
        <v>30</v>
      </c>
      <c r="G77" s="20">
        <v>0</v>
      </c>
      <c r="H77" s="20">
        <f t="shared" si="2"/>
        <v>0</v>
      </c>
      <c r="I77" s="21">
        <f t="shared" si="3"/>
        <v>0</v>
      </c>
    </row>
    <row r="78" spans="1:9" ht="24" x14ac:dyDescent="0.25">
      <c r="A78" s="24">
        <v>69</v>
      </c>
      <c r="B78" s="25" t="s">
        <v>56</v>
      </c>
      <c r="C78" s="34" t="s">
        <v>57</v>
      </c>
      <c r="D78" s="34" t="s">
        <v>58</v>
      </c>
      <c r="E78" s="26">
        <v>20</v>
      </c>
      <c r="F78" s="27">
        <v>120</v>
      </c>
      <c r="G78" s="20">
        <v>0</v>
      </c>
      <c r="H78" s="20">
        <f t="shared" si="2"/>
        <v>0</v>
      </c>
      <c r="I78" s="21">
        <f t="shared" si="3"/>
        <v>0</v>
      </c>
    </row>
    <row r="79" spans="1:9" ht="24" x14ac:dyDescent="0.25">
      <c r="A79" s="24">
        <v>70</v>
      </c>
      <c r="B79" s="28" t="s">
        <v>223</v>
      </c>
      <c r="C79" s="35" t="s">
        <v>224</v>
      </c>
      <c r="D79" s="35" t="s">
        <v>225</v>
      </c>
      <c r="E79" s="29">
        <v>480</v>
      </c>
      <c r="F79" s="30">
        <v>1200</v>
      </c>
      <c r="G79" s="20">
        <v>0</v>
      </c>
      <c r="H79" s="20">
        <f t="shared" si="2"/>
        <v>0</v>
      </c>
      <c r="I79" s="21">
        <f t="shared" si="3"/>
        <v>0</v>
      </c>
    </row>
    <row r="80" spans="1:9" ht="24" x14ac:dyDescent="0.25">
      <c r="A80" s="24">
        <v>71</v>
      </c>
      <c r="B80" s="28" t="s">
        <v>59</v>
      </c>
      <c r="C80" s="35" t="s">
        <v>60</v>
      </c>
      <c r="D80" s="35" t="s">
        <v>44</v>
      </c>
      <c r="E80" s="29">
        <v>20</v>
      </c>
      <c r="F80" s="27">
        <v>120</v>
      </c>
      <c r="G80" s="20">
        <v>0</v>
      </c>
      <c r="H80" s="20">
        <f t="shared" si="2"/>
        <v>0</v>
      </c>
      <c r="I80" s="21">
        <f t="shared" si="3"/>
        <v>0</v>
      </c>
    </row>
    <row r="81" spans="1:9" ht="24" x14ac:dyDescent="0.25">
      <c r="A81" s="24">
        <v>72</v>
      </c>
      <c r="B81" s="25" t="s">
        <v>61</v>
      </c>
      <c r="C81" s="34" t="s">
        <v>62</v>
      </c>
      <c r="D81" s="34" t="s">
        <v>63</v>
      </c>
      <c r="E81" s="26">
        <v>200</v>
      </c>
      <c r="F81" s="27">
        <v>1200</v>
      </c>
      <c r="G81" s="20">
        <v>0</v>
      </c>
      <c r="H81" s="20">
        <f t="shared" si="2"/>
        <v>0</v>
      </c>
      <c r="I81" s="21">
        <f t="shared" si="3"/>
        <v>0</v>
      </c>
    </row>
    <row r="82" spans="1:9" ht="24" x14ac:dyDescent="0.25">
      <c r="A82" s="24">
        <v>73</v>
      </c>
      <c r="B82" s="25" t="s">
        <v>64</v>
      </c>
      <c r="C82" s="34" t="s">
        <v>65</v>
      </c>
      <c r="D82" s="34" t="s">
        <v>66</v>
      </c>
      <c r="E82" s="26">
        <v>50</v>
      </c>
      <c r="F82" s="27">
        <v>300</v>
      </c>
      <c r="G82" s="20">
        <v>0</v>
      </c>
      <c r="H82" s="20">
        <f t="shared" si="2"/>
        <v>0</v>
      </c>
      <c r="I82" s="21">
        <f t="shared" si="3"/>
        <v>0</v>
      </c>
    </row>
    <row r="83" spans="1:9" ht="24" x14ac:dyDescent="0.25">
      <c r="A83" s="24">
        <v>74</v>
      </c>
      <c r="B83" s="25" t="s">
        <v>67</v>
      </c>
      <c r="C83" s="34" t="s">
        <v>68</v>
      </c>
      <c r="D83" s="34" t="s">
        <v>63</v>
      </c>
      <c r="E83" s="26">
        <v>200</v>
      </c>
      <c r="F83" s="27">
        <v>1200</v>
      </c>
      <c r="G83" s="20">
        <v>0</v>
      </c>
      <c r="H83" s="20">
        <f t="shared" si="2"/>
        <v>0</v>
      </c>
      <c r="I83" s="21">
        <f t="shared" si="3"/>
        <v>0</v>
      </c>
    </row>
    <row r="84" spans="1:9" ht="24" x14ac:dyDescent="0.25">
      <c r="A84" s="24">
        <v>75</v>
      </c>
      <c r="B84" s="25" t="s">
        <v>69</v>
      </c>
      <c r="C84" s="34" t="s">
        <v>70</v>
      </c>
      <c r="D84" s="34" t="s">
        <v>71</v>
      </c>
      <c r="E84" s="26">
        <v>30</v>
      </c>
      <c r="F84" s="27">
        <v>180</v>
      </c>
      <c r="G84" s="20">
        <v>0</v>
      </c>
      <c r="H84" s="20">
        <f t="shared" si="2"/>
        <v>0</v>
      </c>
      <c r="I84" s="21">
        <f t="shared" si="3"/>
        <v>0</v>
      </c>
    </row>
    <row r="85" spans="1:9" ht="24" x14ac:dyDescent="0.25">
      <c r="A85" s="24">
        <v>76</v>
      </c>
      <c r="B85" s="25" t="s">
        <v>72</v>
      </c>
      <c r="C85" s="34" t="s">
        <v>73</v>
      </c>
      <c r="D85" s="34" t="s">
        <v>74</v>
      </c>
      <c r="E85" s="26">
        <v>30</v>
      </c>
      <c r="F85" s="27">
        <v>180</v>
      </c>
      <c r="G85" s="20">
        <v>0</v>
      </c>
      <c r="H85" s="20">
        <f t="shared" si="2"/>
        <v>0</v>
      </c>
      <c r="I85" s="21">
        <f t="shared" si="3"/>
        <v>0</v>
      </c>
    </row>
    <row r="86" spans="1:9" ht="24" x14ac:dyDescent="0.25">
      <c r="A86" s="24">
        <v>77</v>
      </c>
      <c r="B86" s="28" t="s">
        <v>226</v>
      </c>
      <c r="C86" s="35" t="s">
        <v>227</v>
      </c>
      <c r="D86" s="35" t="s">
        <v>228</v>
      </c>
      <c r="E86" s="29">
        <v>320</v>
      </c>
      <c r="F86" s="30">
        <v>800</v>
      </c>
      <c r="G86" s="20">
        <v>0</v>
      </c>
      <c r="H86" s="20">
        <f t="shared" si="2"/>
        <v>0</v>
      </c>
      <c r="I86" s="21">
        <f t="shared" si="3"/>
        <v>0</v>
      </c>
    </row>
    <row r="87" spans="1:9" x14ac:dyDescent="0.25">
      <c r="G87" s="23" t="s">
        <v>119</v>
      </c>
      <c r="H87" s="21">
        <f>SUM(H10:H86)</f>
        <v>0</v>
      </c>
      <c r="I87" s="21">
        <f>SUM(I10:I86)</f>
        <v>0</v>
      </c>
    </row>
    <row r="88" spans="1:9" x14ac:dyDescent="0.25">
      <c r="G88" s="23" t="s">
        <v>120</v>
      </c>
      <c r="H88" s="21">
        <f>+H87*0</f>
        <v>0</v>
      </c>
      <c r="I88" s="21">
        <f>+I87*0</f>
        <v>0</v>
      </c>
    </row>
    <row r="89" spans="1:9" x14ac:dyDescent="0.25">
      <c r="G89" s="23" t="s">
        <v>121</v>
      </c>
      <c r="H89" s="21">
        <f>+H87</f>
        <v>0</v>
      </c>
      <c r="I89" s="21">
        <f>+I87</f>
        <v>0</v>
      </c>
    </row>
  </sheetData>
  <autoFilter ref="A9:H44">
    <sortState ref="A10:H45">
      <sortCondition ref="B9"/>
    </sortState>
  </autoFilter>
  <mergeCells count="8">
    <mergeCell ref="C8:F8"/>
    <mergeCell ref="A6:F6"/>
    <mergeCell ref="A7:F7"/>
    <mergeCell ref="A1:F1"/>
    <mergeCell ref="A2:F2"/>
    <mergeCell ref="A3:F3"/>
    <mergeCell ref="A4:F4"/>
    <mergeCell ref="A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7"/>
  <sheetViews>
    <sheetView tabSelected="1" zoomScale="130" zoomScaleNormal="130" workbookViewId="0">
      <selection activeCell="A5" sqref="A5:E5"/>
    </sheetView>
  </sheetViews>
  <sheetFormatPr baseColWidth="10" defaultRowHeight="15" x14ac:dyDescent="0.25"/>
  <cols>
    <col min="1" max="1" width="11.42578125" style="13"/>
    <col min="3" max="3" width="56.5703125" style="12" customWidth="1"/>
    <col min="4" max="4" width="19.28515625" customWidth="1"/>
    <col min="7" max="9" width="11.42578125" style="17"/>
  </cols>
  <sheetData>
    <row r="1" spans="1:9" ht="15.75" x14ac:dyDescent="0.25">
      <c r="A1" s="42" t="s">
        <v>75</v>
      </c>
      <c r="B1" s="42"/>
      <c r="C1" s="42"/>
      <c r="D1" s="42"/>
      <c r="E1" s="42"/>
      <c r="F1" s="6"/>
    </row>
    <row r="2" spans="1:9" ht="15.75" x14ac:dyDescent="0.25">
      <c r="A2" s="42" t="s">
        <v>76</v>
      </c>
      <c r="B2" s="42"/>
      <c r="C2" s="42"/>
      <c r="D2" s="42"/>
      <c r="E2" s="42"/>
      <c r="F2" s="6"/>
    </row>
    <row r="3" spans="1:9" ht="15.75" x14ac:dyDescent="0.25">
      <c r="A3" s="43" t="s">
        <v>77</v>
      </c>
      <c r="B3" s="42"/>
      <c r="C3" s="42"/>
      <c r="D3" s="42"/>
      <c r="E3" s="42"/>
      <c r="F3" s="6"/>
    </row>
    <row r="4" spans="1:9" ht="15.75" x14ac:dyDescent="0.25">
      <c r="A4" s="44" t="s">
        <v>80</v>
      </c>
      <c r="B4" s="44"/>
      <c r="C4" s="44"/>
      <c r="D4" s="44"/>
      <c r="E4" s="44"/>
      <c r="F4" s="7"/>
    </row>
    <row r="5" spans="1:9" ht="28.5" customHeight="1" x14ac:dyDescent="0.25">
      <c r="A5" s="45" t="s">
        <v>84</v>
      </c>
      <c r="B5" s="45"/>
      <c r="C5" s="45"/>
      <c r="D5" s="45"/>
      <c r="E5" s="45"/>
      <c r="F5" s="6"/>
    </row>
    <row r="6" spans="1:9" ht="15.75" customHeight="1" x14ac:dyDescent="0.25">
      <c r="A6" s="42" t="s">
        <v>115</v>
      </c>
      <c r="B6" s="42"/>
      <c r="C6" s="42"/>
      <c r="D6" s="42"/>
      <c r="E6" s="42"/>
      <c r="F6" s="42"/>
    </row>
    <row r="7" spans="1:9" ht="15.75" x14ac:dyDescent="0.25">
      <c r="A7" s="42" t="s">
        <v>79</v>
      </c>
      <c r="B7" s="42"/>
      <c r="C7" s="42"/>
      <c r="D7" s="42"/>
      <c r="E7" s="42"/>
      <c r="F7" s="42"/>
    </row>
    <row r="8" spans="1:9" x14ac:dyDescent="0.25">
      <c r="A8" s="5" t="s">
        <v>81</v>
      </c>
      <c r="B8" s="4" t="s">
        <v>82</v>
      </c>
      <c r="C8" s="10" t="s">
        <v>83</v>
      </c>
      <c r="D8" s="8"/>
      <c r="E8" s="8"/>
      <c r="F8" s="8"/>
    </row>
    <row r="9" spans="1:9" ht="22.5" x14ac:dyDescent="0.25">
      <c r="A9" s="1" t="s">
        <v>0</v>
      </c>
      <c r="B9" s="1" t="s">
        <v>1</v>
      </c>
      <c r="C9" s="11" t="s">
        <v>2</v>
      </c>
      <c r="D9" s="2" t="s">
        <v>3</v>
      </c>
      <c r="E9" s="3" t="s">
        <v>4</v>
      </c>
      <c r="F9" s="3" t="s">
        <v>5</v>
      </c>
      <c r="G9" s="19" t="s">
        <v>116</v>
      </c>
      <c r="H9" s="19" t="s">
        <v>117</v>
      </c>
      <c r="I9" s="19" t="s">
        <v>118</v>
      </c>
    </row>
    <row r="10" spans="1:9" ht="22.5" x14ac:dyDescent="0.25">
      <c r="A10" s="14">
        <v>1</v>
      </c>
      <c r="B10" s="46" t="s">
        <v>229</v>
      </c>
      <c r="C10" s="47" t="s">
        <v>230</v>
      </c>
      <c r="D10" s="48" t="s">
        <v>231</v>
      </c>
      <c r="E10" s="49">
        <v>15</v>
      </c>
      <c r="F10" s="50">
        <v>60</v>
      </c>
      <c r="G10" s="22">
        <v>0</v>
      </c>
      <c r="H10" s="21">
        <f>+G10*E10</f>
        <v>0</v>
      </c>
      <c r="I10" s="21">
        <f>+G10*F10</f>
        <v>0</v>
      </c>
    </row>
    <row r="11" spans="1:9" ht="22.5" x14ac:dyDescent="0.25">
      <c r="A11" s="14">
        <v>2</v>
      </c>
      <c r="B11" s="51" t="s">
        <v>232</v>
      </c>
      <c r="C11" s="47" t="s">
        <v>233</v>
      </c>
      <c r="D11" s="48" t="s">
        <v>234</v>
      </c>
      <c r="E11" s="52">
        <v>2</v>
      </c>
      <c r="F11" s="52">
        <v>2</v>
      </c>
      <c r="G11" s="22">
        <v>0</v>
      </c>
      <c r="H11" s="21">
        <f t="shared" ref="H11:H74" si="0">+G11*E11</f>
        <v>0</v>
      </c>
      <c r="I11" s="21">
        <f t="shared" ref="I11:I74" si="1">+G11*F11</f>
        <v>0</v>
      </c>
    </row>
    <row r="12" spans="1:9" x14ac:dyDescent="0.25">
      <c r="A12" s="14">
        <v>3</v>
      </c>
      <c r="B12" s="53" t="s">
        <v>235</v>
      </c>
      <c r="C12" s="47" t="s">
        <v>236</v>
      </c>
      <c r="D12" s="48" t="s">
        <v>237</v>
      </c>
      <c r="E12" s="52">
        <v>10</v>
      </c>
      <c r="F12" s="52">
        <v>40</v>
      </c>
      <c r="G12" s="22">
        <v>0</v>
      </c>
      <c r="H12" s="21">
        <f t="shared" si="0"/>
        <v>0</v>
      </c>
      <c r="I12" s="21">
        <f t="shared" si="1"/>
        <v>0</v>
      </c>
    </row>
    <row r="13" spans="1:9" ht="22.5" x14ac:dyDescent="0.25">
      <c r="A13" s="14">
        <v>4</v>
      </c>
      <c r="B13" s="51" t="s">
        <v>238</v>
      </c>
      <c r="C13" s="47" t="s">
        <v>239</v>
      </c>
      <c r="D13" s="48" t="s">
        <v>240</v>
      </c>
      <c r="E13" s="52">
        <v>2</v>
      </c>
      <c r="F13" s="52">
        <v>3</v>
      </c>
      <c r="G13" s="22">
        <v>0</v>
      </c>
      <c r="H13" s="21">
        <f t="shared" si="0"/>
        <v>0</v>
      </c>
      <c r="I13" s="21">
        <f t="shared" si="1"/>
        <v>0</v>
      </c>
    </row>
    <row r="14" spans="1:9" ht="45" x14ac:dyDescent="0.25">
      <c r="A14" s="14">
        <v>5</v>
      </c>
      <c r="B14" s="46" t="s">
        <v>241</v>
      </c>
      <c r="C14" s="47" t="s">
        <v>242</v>
      </c>
      <c r="D14" s="48" t="s">
        <v>231</v>
      </c>
      <c r="E14" s="49">
        <v>4</v>
      </c>
      <c r="F14" s="50">
        <v>16</v>
      </c>
      <c r="G14" s="22">
        <v>0</v>
      </c>
      <c r="H14" s="21">
        <f t="shared" si="0"/>
        <v>0</v>
      </c>
      <c r="I14" s="21">
        <f t="shared" si="1"/>
        <v>0</v>
      </c>
    </row>
    <row r="15" spans="1:9" ht="22.5" x14ac:dyDescent="0.25">
      <c r="A15" s="14">
        <v>6</v>
      </c>
      <c r="B15" s="53" t="s">
        <v>243</v>
      </c>
      <c r="C15" s="47" t="s">
        <v>244</v>
      </c>
      <c r="D15" s="48" t="s">
        <v>231</v>
      </c>
      <c r="E15" s="52">
        <v>20</v>
      </c>
      <c r="F15" s="52">
        <v>100</v>
      </c>
      <c r="G15" s="22">
        <v>0</v>
      </c>
      <c r="H15" s="21">
        <f t="shared" si="0"/>
        <v>0</v>
      </c>
      <c r="I15" s="21">
        <f t="shared" si="1"/>
        <v>0</v>
      </c>
    </row>
    <row r="16" spans="1:9" ht="45" x14ac:dyDescent="0.25">
      <c r="A16" s="14">
        <v>7</v>
      </c>
      <c r="B16" s="46" t="s">
        <v>245</v>
      </c>
      <c r="C16" s="47" t="s">
        <v>246</v>
      </c>
      <c r="D16" s="48" t="s">
        <v>231</v>
      </c>
      <c r="E16" s="49">
        <v>3</v>
      </c>
      <c r="F16" s="50">
        <v>12</v>
      </c>
      <c r="G16" s="22">
        <v>0</v>
      </c>
      <c r="H16" s="21">
        <f t="shared" si="0"/>
        <v>0</v>
      </c>
      <c r="I16" s="21">
        <f t="shared" si="1"/>
        <v>0</v>
      </c>
    </row>
    <row r="17" spans="1:9" ht="22.5" x14ac:dyDescent="0.25">
      <c r="A17" s="14">
        <v>8</v>
      </c>
      <c r="B17" s="46" t="s">
        <v>247</v>
      </c>
      <c r="C17" s="47" t="s">
        <v>248</v>
      </c>
      <c r="D17" s="48" t="s">
        <v>231</v>
      </c>
      <c r="E17" s="49">
        <v>5</v>
      </c>
      <c r="F17" s="50">
        <v>20</v>
      </c>
      <c r="G17" s="22">
        <v>0</v>
      </c>
      <c r="H17" s="21">
        <f t="shared" si="0"/>
        <v>0</v>
      </c>
      <c r="I17" s="21">
        <f t="shared" si="1"/>
        <v>0</v>
      </c>
    </row>
    <row r="18" spans="1:9" ht="67.5" x14ac:dyDescent="0.25">
      <c r="A18" s="14">
        <v>9</v>
      </c>
      <c r="B18" s="53" t="s">
        <v>249</v>
      </c>
      <c r="C18" s="47" t="s">
        <v>250</v>
      </c>
      <c r="D18" s="48" t="s">
        <v>251</v>
      </c>
      <c r="E18" s="52">
        <v>6</v>
      </c>
      <c r="F18" s="52">
        <v>24</v>
      </c>
      <c r="G18" s="22">
        <v>0</v>
      </c>
      <c r="H18" s="21">
        <f t="shared" si="0"/>
        <v>0</v>
      </c>
      <c r="I18" s="21">
        <f t="shared" si="1"/>
        <v>0</v>
      </c>
    </row>
    <row r="19" spans="1:9" ht="78.75" x14ac:dyDescent="0.25">
      <c r="A19" s="14">
        <v>10</v>
      </c>
      <c r="B19" s="53" t="s">
        <v>252</v>
      </c>
      <c r="C19" s="47" t="s">
        <v>253</v>
      </c>
      <c r="D19" s="48" t="s">
        <v>231</v>
      </c>
      <c r="E19" s="52">
        <v>500</v>
      </c>
      <c r="F19" s="52">
        <v>2000</v>
      </c>
      <c r="G19" s="22">
        <v>0</v>
      </c>
      <c r="H19" s="21">
        <f t="shared" si="0"/>
        <v>0</v>
      </c>
      <c r="I19" s="21">
        <f t="shared" si="1"/>
        <v>0</v>
      </c>
    </row>
    <row r="20" spans="1:9" ht="33.75" x14ac:dyDescent="0.25">
      <c r="A20" s="14">
        <v>11</v>
      </c>
      <c r="B20" s="53" t="s">
        <v>254</v>
      </c>
      <c r="C20" s="47" t="s">
        <v>255</v>
      </c>
      <c r="D20" s="48" t="s">
        <v>256</v>
      </c>
      <c r="E20" s="52">
        <v>4</v>
      </c>
      <c r="F20" s="52">
        <v>8</v>
      </c>
      <c r="G20" s="22">
        <v>0</v>
      </c>
      <c r="H20" s="21">
        <f t="shared" si="0"/>
        <v>0</v>
      </c>
      <c r="I20" s="21">
        <f t="shared" si="1"/>
        <v>0</v>
      </c>
    </row>
    <row r="21" spans="1:9" ht="78.75" x14ac:dyDescent="0.25">
      <c r="A21" s="14">
        <v>12</v>
      </c>
      <c r="B21" s="53" t="s">
        <v>257</v>
      </c>
      <c r="C21" s="47" t="s">
        <v>258</v>
      </c>
      <c r="D21" s="48" t="s">
        <v>231</v>
      </c>
      <c r="E21" s="52">
        <v>500</v>
      </c>
      <c r="F21" s="52">
        <v>2000</v>
      </c>
      <c r="G21" s="22">
        <v>0</v>
      </c>
      <c r="H21" s="21">
        <f t="shared" si="0"/>
        <v>0</v>
      </c>
      <c r="I21" s="21">
        <f t="shared" si="1"/>
        <v>0</v>
      </c>
    </row>
    <row r="22" spans="1:9" ht="33.75" x14ac:dyDescent="0.25">
      <c r="A22" s="14">
        <v>13</v>
      </c>
      <c r="B22" s="53" t="s">
        <v>259</v>
      </c>
      <c r="C22" s="47" t="s">
        <v>260</v>
      </c>
      <c r="D22" s="48" t="s">
        <v>231</v>
      </c>
      <c r="E22" s="52">
        <v>13</v>
      </c>
      <c r="F22" s="52">
        <v>52</v>
      </c>
      <c r="G22" s="22">
        <v>0</v>
      </c>
      <c r="H22" s="21">
        <f t="shared" si="0"/>
        <v>0</v>
      </c>
      <c r="I22" s="21">
        <f t="shared" si="1"/>
        <v>0</v>
      </c>
    </row>
    <row r="23" spans="1:9" ht="33.75" x14ac:dyDescent="0.25">
      <c r="A23" s="14">
        <v>14</v>
      </c>
      <c r="B23" s="51" t="s">
        <v>261</v>
      </c>
      <c r="C23" s="47" t="s">
        <v>262</v>
      </c>
      <c r="D23" s="48" t="s">
        <v>231</v>
      </c>
      <c r="E23" s="52">
        <v>16</v>
      </c>
      <c r="F23" s="52">
        <v>38</v>
      </c>
      <c r="G23" s="22">
        <v>0</v>
      </c>
      <c r="H23" s="21">
        <f t="shared" si="0"/>
        <v>0</v>
      </c>
      <c r="I23" s="21">
        <f t="shared" si="1"/>
        <v>0</v>
      </c>
    </row>
    <row r="24" spans="1:9" ht="45" x14ac:dyDescent="0.25">
      <c r="A24" s="14">
        <v>15</v>
      </c>
      <c r="B24" s="53" t="s">
        <v>263</v>
      </c>
      <c r="C24" s="47" t="s">
        <v>264</v>
      </c>
      <c r="D24" s="48" t="s">
        <v>231</v>
      </c>
      <c r="E24" s="52">
        <v>30</v>
      </c>
      <c r="F24" s="52">
        <v>120</v>
      </c>
      <c r="G24" s="22">
        <v>0</v>
      </c>
      <c r="H24" s="21">
        <f t="shared" si="0"/>
        <v>0</v>
      </c>
      <c r="I24" s="21">
        <f t="shared" si="1"/>
        <v>0</v>
      </c>
    </row>
    <row r="25" spans="1:9" ht="45" x14ac:dyDescent="0.25">
      <c r="A25" s="14">
        <v>16</v>
      </c>
      <c r="B25" s="46" t="s">
        <v>265</v>
      </c>
      <c r="C25" s="47" t="s">
        <v>266</v>
      </c>
      <c r="D25" s="48" t="s">
        <v>231</v>
      </c>
      <c r="E25" s="49">
        <v>12</v>
      </c>
      <c r="F25" s="50">
        <v>48</v>
      </c>
      <c r="G25" s="22">
        <v>0</v>
      </c>
      <c r="H25" s="21">
        <f t="shared" si="0"/>
        <v>0</v>
      </c>
      <c r="I25" s="21">
        <f t="shared" si="1"/>
        <v>0</v>
      </c>
    </row>
    <row r="26" spans="1:9" ht="45" x14ac:dyDescent="0.25">
      <c r="A26" s="14">
        <v>17</v>
      </c>
      <c r="B26" s="51" t="s">
        <v>267</v>
      </c>
      <c r="C26" s="47" t="s">
        <v>268</v>
      </c>
      <c r="D26" s="48" t="s">
        <v>231</v>
      </c>
      <c r="E26" s="52">
        <v>10</v>
      </c>
      <c r="F26" s="52">
        <v>40</v>
      </c>
      <c r="G26" s="22">
        <v>0</v>
      </c>
      <c r="H26" s="21">
        <f t="shared" si="0"/>
        <v>0</v>
      </c>
      <c r="I26" s="21">
        <f t="shared" si="1"/>
        <v>0</v>
      </c>
    </row>
    <row r="27" spans="1:9" ht="33.75" x14ac:dyDescent="0.25">
      <c r="A27" s="14">
        <v>18</v>
      </c>
      <c r="B27" s="51" t="s">
        <v>269</v>
      </c>
      <c r="C27" s="47" t="s">
        <v>270</v>
      </c>
      <c r="D27" s="48" t="s">
        <v>231</v>
      </c>
      <c r="E27" s="52">
        <v>40</v>
      </c>
      <c r="F27" s="52">
        <v>100</v>
      </c>
      <c r="G27" s="22">
        <v>0</v>
      </c>
      <c r="H27" s="21">
        <f t="shared" si="0"/>
        <v>0</v>
      </c>
      <c r="I27" s="21">
        <f t="shared" si="1"/>
        <v>0</v>
      </c>
    </row>
    <row r="28" spans="1:9" ht="22.5" x14ac:dyDescent="0.25">
      <c r="A28" s="14">
        <v>19</v>
      </c>
      <c r="B28" s="51" t="s">
        <v>271</v>
      </c>
      <c r="C28" s="47" t="s">
        <v>272</v>
      </c>
      <c r="D28" s="48" t="s">
        <v>231</v>
      </c>
      <c r="E28" s="52">
        <v>8</v>
      </c>
      <c r="F28" s="52">
        <v>20</v>
      </c>
      <c r="G28" s="22">
        <v>0</v>
      </c>
      <c r="H28" s="21">
        <f t="shared" si="0"/>
        <v>0</v>
      </c>
      <c r="I28" s="21">
        <f t="shared" si="1"/>
        <v>0</v>
      </c>
    </row>
    <row r="29" spans="1:9" ht="22.5" x14ac:dyDescent="0.25">
      <c r="A29" s="14">
        <v>20</v>
      </c>
      <c r="B29" s="51" t="s">
        <v>273</v>
      </c>
      <c r="C29" s="47" t="s">
        <v>274</v>
      </c>
      <c r="D29" s="48" t="s">
        <v>231</v>
      </c>
      <c r="E29" s="52">
        <v>10</v>
      </c>
      <c r="F29" s="52">
        <v>25</v>
      </c>
      <c r="G29" s="22">
        <v>0</v>
      </c>
      <c r="H29" s="21">
        <f t="shared" si="0"/>
        <v>0</v>
      </c>
      <c r="I29" s="21">
        <f t="shared" si="1"/>
        <v>0</v>
      </c>
    </row>
    <row r="30" spans="1:9" ht="22.5" x14ac:dyDescent="0.25">
      <c r="A30" s="14">
        <v>21</v>
      </c>
      <c r="B30" s="51" t="s">
        <v>275</v>
      </c>
      <c r="C30" s="47" t="s">
        <v>276</v>
      </c>
      <c r="D30" s="48" t="s">
        <v>231</v>
      </c>
      <c r="E30" s="52">
        <v>10</v>
      </c>
      <c r="F30" s="52">
        <v>25</v>
      </c>
      <c r="G30" s="22">
        <v>0</v>
      </c>
      <c r="H30" s="21">
        <f t="shared" si="0"/>
        <v>0</v>
      </c>
      <c r="I30" s="21">
        <f t="shared" si="1"/>
        <v>0</v>
      </c>
    </row>
    <row r="31" spans="1:9" ht="22.5" x14ac:dyDescent="0.25">
      <c r="A31" s="14">
        <v>22</v>
      </c>
      <c r="B31" s="51" t="s">
        <v>277</v>
      </c>
      <c r="C31" s="47" t="s">
        <v>278</v>
      </c>
      <c r="D31" s="48" t="s">
        <v>231</v>
      </c>
      <c r="E31" s="52">
        <v>4</v>
      </c>
      <c r="F31" s="52">
        <v>10</v>
      </c>
      <c r="G31" s="22">
        <v>0</v>
      </c>
      <c r="H31" s="21">
        <f t="shared" si="0"/>
        <v>0</v>
      </c>
      <c r="I31" s="21">
        <f t="shared" si="1"/>
        <v>0</v>
      </c>
    </row>
    <row r="32" spans="1:9" x14ac:dyDescent="0.25">
      <c r="A32" s="14">
        <v>23</v>
      </c>
      <c r="B32" s="51" t="s">
        <v>279</v>
      </c>
      <c r="C32" s="47" t="s">
        <v>280</v>
      </c>
      <c r="D32" s="48" t="s">
        <v>231</v>
      </c>
      <c r="E32" s="52">
        <v>2</v>
      </c>
      <c r="F32" s="52">
        <v>5</v>
      </c>
      <c r="G32" s="22">
        <v>0</v>
      </c>
      <c r="H32" s="21">
        <f t="shared" si="0"/>
        <v>0</v>
      </c>
      <c r="I32" s="21">
        <f t="shared" si="1"/>
        <v>0</v>
      </c>
    </row>
    <row r="33" spans="1:9" ht="22.5" x14ac:dyDescent="0.25">
      <c r="A33" s="14">
        <v>24</v>
      </c>
      <c r="B33" s="51" t="s">
        <v>281</v>
      </c>
      <c r="C33" s="47" t="s">
        <v>282</v>
      </c>
      <c r="D33" s="48" t="s">
        <v>231</v>
      </c>
      <c r="E33" s="52">
        <v>8</v>
      </c>
      <c r="F33" s="52">
        <v>20</v>
      </c>
      <c r="G33" s="22">
        <v>0</v>
      </c>
      <c r="H33" s="21">
        <f t="shared" si="0"/>
        <v>0</v>
      </c>
      <c r="I33" s="21">
        <f t="shared" si="1"/>
        <v>0</v>
      </c>
    </row>
    <row r="34" spans="1:9" x14ac:dyDescent="0.25">
      <c r="A34" s="14">
        <v>25</v>
      </c>
      <c r="B34" s="51" t="s">
        <v>283</v>
      </c>
      <c r="C34" s="47" t="s">
        <v>284</v>
      </c>
      <c r="D34" s="48" t="s">
        <v>231</v>
      </c>
      <c r="E34" s="52">
        <v>8</v>
      </c>
      <c r="F34" s="52">
        <v>20</v>
      </c>
      <c r="G34" s="22">
        <v>0</v>
      </c>
      <c r="H34" s="21">
        <f t="shared" si="0"/>
        <v>0</v>
      </c>
      <c r="I34" s="21">
        <f t="shared" si="1"/>
        <v>0</v>
      </c>
    </row>
    <row r="35" spans="1:9" x14ac:dyDescent="0.25">
      <c r="A35" s="14">
        <v>26</v>
      </c>
      <c r="B35" s="51" t="s">
        <v>285</v>
      </c>
      <c r="C35" s="47" t="s">
        <v>286</v>
      </c>
      <c r="D35" s="48" t="s">
        <v>231</v>
      </c>
      <c r="E35" s="52">
        <v>4</v>
      </c>
      <c r="F35" s="52">
        <v>10</v>
      </c>
      <c r="G35" s="22">
        <v>0</v>
      </c>
      <c r="H35" s="21">
        <f t="shared" si="0"/>
        <v>0</v>
      </c>
      <c r="I35" s="21">
        <f t="shared" si="1"/>
        <v>0</v>
      </c>
    </row>
    <row r="36" spans="1:9" x14ac:dyDescent="0.25">
      <c r="A36" s="14">
        <v>27</v>
      </c>
      <c r="B36" s="51" t="s">
        <v>287</v>
      </c>
      <c r="C36" s="47" t="s">
        <v>288</v>
      </c>
      <c r="D36" s="48" t="s">
        <v>231</v>
      </c>
      <c r="E36" s="52">
        <v>4</v>
      </c>
      <c r="F36" s="52">
        <v>10</v>
      </c>
      <c r="G36" s="22">
        <v>0</v>
      </c>
      <c r="H36" s="21">
        <f t="shared" si="0"/>
        <v>0</v>
      </c>
      <c r="I36" s="21">
        <f t="shared" si="1"/>
        <v>0</v>
      </c>
    </row>
    <row r="37" spans="1:9" ht="67.5" x14ac:dyDescent="0.25">
      <c r="A37" s="14">
        <v>28</v>
      </c>
      <c r="B37" s="51" t="s">
        <v>289</v>
      </c>
      <c r="C37" s="47" t="s">
        <v>290</v>
      </c>
      <c r="D37" s="48" t="s">
        <v>231</v>
      </c>
      <c r="E37" s="52">
        <v>12</v>
      </c>
      <c r="F37" s="52">
        <v>30</v>
      </c>
      <c r="G37" s="22">
        <v>0</v>
      </c>
      <c r="H37" s="21">
        <f t="shared" si="0"/>
        <v>0</v>
      </c>
      <c r="I37" s="21">
        <f t="shared" si="1"/>
        <v>0</v>
      </c>
    </row>
    <row r="38" spans="1:9" ht="67.5" x14ac:dyDescent="0.25">
      <c r="A38" s="14">
        <v>29</v>
      </c>
      <c r="B38" s="53" t="s">
        <v>291</v>
      </c>
      <c r="C38" s="47" t="s">
        <v>292</v>
      </c>
      <c r="D38" s="48" t="s">
        <v>293</v>
      </c>
      <c r="E38" s="52">
        <v>20</v>
      </c>
      <c r="F38" s="52">
        <v>50</v>
      </c>
      <c r="G38" s="22">
        <v>0</v>
      </c>
      <c r="H38" s="21">
        <f t="shared" si="0"/>
        <v>0</v>
      </c>
      <c r="I38" s="21">
        <f t="shared" si="1"/>
        <v>0</v>
      </c>
    </row>
    <row r="39" spans="1:9" x14ac:dyDescent="0.25">
      <c r="A39" s="14">
        <v>30</v>
      </c>
      <c r="B39" s="51" t="s">
        <v>294</v>
      </c>
      <c r="C39" s="47" t="s">
        <v>295</v>
      </c>
      <c r="D39" s="48" t="s">
        <v>231</v>
      </c>
      <c r="E39" s="52">
        <v>4</v>
      </c>
      <c r="F39" s="52">
        <v>10</v>
      </c>
      <c r="G39" s="22">
        <v>0</v>
      </c>
      <c r="H39" s="21">
        <f t="shared" si="0"/>
        <v>0</v>
      </c>
      <c r="I39" s="21">
        <f t="shared" si="1"/>
        <v>0</v>
      </c>
    </row>
    <row r="40" spans="1:9" x14ac:dyDescent="0.25">
      <c r="A40" s="14">
        <v>31</v>
      </c>
      <c r="B40" s="51" t="s">
        <v>296</v>
      </c>
      <c r="C40" s="47" t="s">
        <v>297</v>
      </c>
      <c r="D40" s="48" t="s">
        <v>231</v>
      </c>
      <c r="E40" s="52">
        <v>12</v>
      </c>
      <c r="F40" s="52">
        <v>28</v>
      </c>
      <c r="G40" s="22">
        <v>0</v>
      </c>
      <c r="H40" s="21">
        <f t="shared" si="0"/>
        <v>0</v>
      </c>
      <c r="I40" s="21">
        <f t="shared" si="1"/>
        <v>0</v>
      </c>
    </row>
    <row r="41" spans="1:9" ht="33.75" x14ac:dyDescent="0.25">
      <c r="A41" s="14">
        <v>32</v>
      </c>
      <c r="B41" s="53" t="s">
        <v>298</v>
      </c>
      <c r="C41" s="47" t="s">
        <v>299</v>
      </c>
      <c r="D41" s="48" t="s">
        <v>300</v>
      </c>
      <c r="E41" s="52">
        <v>20</v>
      </c>
      <c r="F41" s="52">
        <v>80</v>
      </c>
      <c r="G41" s="22">
        <v>0</v>
      </c>
      <c r="H41" s="21">
        <f t="shared" si="0"/>
        <v>0</v>
      </c>
      <c r="I41" s="21">
        <f t="shared" si="1"/>
        <v>0</v>
      </c>
    </row>
    <row r="42" spans="1:9" ht="45" x14ac:dyDescent="0.25">
      <c r="A42" s="14">
        <v>33</v>
      </c>
      <c r="B42" s="46" t="s">
        <v>301</v>
      </c>
      <c r="C42" s="47" t="s">
        <v>302</v>
      </c>
      <c r="D42" s="48" t="s">
        <v>231</v>
      </c>
      <c r="E42" s="49">
        <v>1</v>
      </c>
      <c r="F42" s="50">
        <v>2</v>
      </c>
      <c r="G42" s="22">
        <v>0</v>
      </c>
      <c r="H42" s="21">
        <f t="shared" si="0"/>
        <v>0</v>
      </c>
      <c r="I42" s="21">
        <f t="shared" si="1"/>
        <v>0</v>
      </c>
    </row>
    <row r="43" spans="1:9" x14ac:dyDescent="0.25">
      <c r="A43" s="14">
        <v>34</v>
      </c>
      <c r="B43" s="51" t="s">
        <v>303</v>
      </c>
      <c r="C43" s="47" t="s">
        <v>304</v>
      </c>
      <c r="D43" s="48" t="s">
        <v>231</v>
      </c>
      <c r="E43" s="52">
        <v>4</v>
      </c>
      <c r="F43" s="52">
        <v>10</v>
      </c>
      <c r="G43" s="22">
        <v>0</v>
      </c>
      <c r="H43" s="21">
        <f t="shared" si="0"/>
        <v>0</v>
      </c>
      <c r="I43" s="21">
        <f t="shared" si="1"/>
        <v>0</v>
      </c>
    </row>
    <row r="44" spans="1:9" x14ac:dyDescent="0.25">
      <c r="A44" s="14">
        <v>35</v>
      </c>
      <c r="B44" s="51" t="s">
        <v>305</v>
      </c>
      <c r="C44" s="47" t="s">
        <v>306</v>
      </c>
      <c r="D44" s="48" t="s">
        <v>231</v>
      </c>
      <c r="E44" s="52">
        <v>6</v>
      </c>
      <c r="F44" s="52">
        <v>15</v>
      </c>
      <c r="G44" s="22">
        <v>0</v>
      </c>
      <c r="H44" s="21">
        <f t="shared" si="0"/>
        <v>0</v>
      </c>
      <c r="I44" s="21">
        <f t="shared" si="1"/>
        <v>0</v>
      </c>
    </row>
    <row r="45" spans="1:9" x14ac:dyDescent="0.25">
      <c r="A45" s="14">
        <v>36</v>
      </c>
      <c r="B45" s="51" t="s">
        <v>307</v>
      </c>
      <c r="C45" s="47" t="s">
        <v>308</v>
      </c>
      <c r="D45" s="48" t="s">
        <v>231</v>
      </c>
      <c r="E45" s="52">
        <v>6</v>
      </c>
      <c r="F45" s="52">
        <v>15</v>
      </c>
      <c r="G45" s="22">
        <v>0</v>
      </c>
      <c r="H45" s="21">
        <f t="shared" si="0"/>
        <v>0</v>
      </c>
      <c r="I45" s="21">
        <f t="shared" si="1"/>
        <v>0</v>
      </c>
    </row>
    <row r="46" spans="1:9" x14ac:dyDescent="0.25">
      <c r="A46" s="14">
        <v>37</v>
      </c>
      <c r="B46" s="51" t="s">
        <v>309</v>
      </c>
      <c r="C46" s="47" t="s">
        <v>310</v>
      </c>
      <c r="D46" s="48" t="s">
        <v>231</v>
      </c>
      <c r="E46" s="52">
        <v>6</v>
      </c>
      <c r="F46" s="52">
        <v>15</v>
      </c>
      <c r="G46" s="22">
        <v>0</v>
      </c>
      <c r="H46" s="21">
        <f t="shared" si="0"/>
        <v>0</v>
      </c>
      <c r="I46" s="21">
        <f t="shared" si="1"/>
        <v>0</v>
      </c>
    </row>
    <row r="47" spans="1:9" x14ac:dyDescent="0.25">
      <c r="A47" s="14">
        <v>38</v>
      </c>
      <c r="B47" s="51" t="s">
        <v>311</v>
      </c>
      <c r="C47" s="47" t="s">
        <v>312</v>
      </c>
      <c r="D47" s="48" t="s">
        <v>231</v>
      </c>
      <c r="E47" s="52">
        <v>6</v>
      </c>
      <c r="F47" s="52">
        <v>15</v>
      </c>
      <c r="G47" s="22">
        <v>0</v>
      </c>
      <c r="H47" s="21">
        <f t="shared" si="0"/>
        <v>0</v>
      </c>
      <c r="I47" s="21">
        <f t="shared" si="1"/>
        <v>0</v>
      </c>
    </row>
    <row r="48" spans="1:9" x14ac:dyDescent="0.25">
      <c r="A48" s="14">
        <v>39</v>
      </c>
      <c r="B48" s="51" t="s">
        <v>313</v>
      </c>
      <c r="C48" s="47" t="s">
        <v>314</v>
      </c>
      <c r="D48" s="48" t="s">
        <v>231</v>
      </c>
      <c r="E48" s="52">
        <v>4</v>
      </c>
      <c r="F48" s="52">
        <v>10</v>
      </c>
      <c r="G48" s="22">
        <v>0</v>
      </c>
      <c r="H48" s="21">
        <f t="shared" si="0"/>
        <v>0</v>
      </c>
      <c r="I48" s="21">
        <f t="shared" si="1"/>
        <v>0</v>
      </c>
    </row>
    <row r="49" spans="1:9" x14ac:dyDescent="0.25">
      <c r="A49" s="14">
        <v>40</v>
      </c>
      <c r="B49" s="51" t="s">
        <v>315</v>
      </c>
      <c r="C49" s="47" t="s">
        <v>316</v>
      </c>
      <c r="D49" s="48" t="s">
        <v>231</v>
      </c>
      <c r="E49" s="52">
        <v>4</v>
      </c>
      <c r="F49" s="52">
        <v>10</v>
      </c>
      <c r="G49" s="22">
        <v>0</v>
      </c>
      <c r="H49" s="21">
        <f t="shared" si="0"/>
        <v>0</v>
      </c>
      <c r="I49" s="21">
        <f t="shared" si="1"/>
        <v>0</v>
      </c>
    </row>
    <row r="50" spans="1:9" x14ac:dyDescent="0.25">
      <c r="A50" s="14">
        <v>41</v>
      </c>
      <c r="B50" s="51" t="s">
        <v>317</v>
      </c>
      <c r="C50" s="47" t="s">
        <v>318</v>
      </c>
      <c r="D50" s="48" t="s">
        <v>231</v>
      </c>
      <c r="E50" s="52">
        <v>4</v>
      </c>
      <c r="F50" s="52">
        <v>7</v>
      </c>
      <c r="G50" s="22">
        <v>0</v>
      </c>
      <c r="H50" s="21">
        <f t="shared" si="0"/>
        <v>0</v>
      </c>
      <c r="I50" s="21">
        <f t="shared" si="1"/>
        <v>0</v>
      </c>
    </row>
    <row r="51" spans="1:9" x14ac:dyDescent="0.25">
      <c r="A51" s="14">
        <v>42</v>
      </c>
      <c r="B51" s="51" t="s">
        <v>319</v>
      </c>
      <c r="C51" s="47" t="s">
        <v>320</v>
      </c>
      <c r="D51" s="48" t="s">
        <v>231</v>
      </c>
      <c r="E51" s="52">
        <v>4</v>
      </c>
      <c r="F51" s="52">
        <v>7</v>
      </c>
      <c r="G51" s="22">
        <v>0</v>
      </c>
      <c r="H51" s="21">
        <f t="shared" si="0"/>
        <v>0</v>
      </c>
      <c r="I51" s="21">
        <f t="shared" si="1"/>
        <v>0</v>
      </c>
    </row>
    <row r="52" spans="1:9" x14ac:dyDescent="0.25">
      <c r="A52" s="14">
        <v>43</v>
      </c>
      <c r="B52" s="51" t="s">
        <v>321</v>
      </c>
      <c r="C52" s="47" t="s">
        <v>322</v>
      </c>
      <c r="D52" s="48" t="s">
        <v>231</v>
      </c>
      <c r="E52" s="52">
        <v>2</v>
      </c>
      <c r="F52" s="52">
        <v>3</v>
      </c>
      <c r="G52" s="22">
        <v>0</v>
      </c>
      <c r="H52" s="21">
        <f t="shared" si="0"/>
        <v>0</v>
      </c>
      <c r="I52" s="21">
        <f t="shared" si="1"/>
        <v>0</v>
      </c>
    </row>
    <row r="53" spans="1:9" x14ac:dyDescent="0.25">
      <c r="A53" s="14">
        <v>44</v>
      </c>
      <c r="B53" s="51" t="s">
        <v>323</v>
      </c>
      <c r="C53" s="47" t="s">
        <v>324</v>
      </c>
      <c r="D53" s="48" t="s">
        <v>231</v>
      </c>
      <c r="E53" s="52">
        <v>6</v>
      </c>
      <c r="F53" s="52">
        <v>15</v>
      </c>
      <c r="G53" s="22">
        <v>0</v>
      </c>
      <c r="H53" s="21">
        <f t="shared" si="0"/>
        <v>0</v>
      </c>
      <c r="I53" s="21">
        <f t="shared" si="1"/>
        <v>0</v>
      </c>
    </row>
    <row r="54" spans="1:9" x14ac:dyDescent="0.25">
      <c r="A54" s="14">
        <v>45</v>
      </c>
      <c r="B54" s="51" t="s">
        <v>325</v>
      </c>
      <c r="C54" s="47" t="s">
        <v>326</v>
      </c>
      <c r="D54" s="48" t="s">
        <v>231</v>
      </c>
      <c r="E54" s="52">
        <v>10</v>
      </c>
      <c r="F54" s="52">
        <v>25</v>
      </c>
      <c r="G54" s="22">
        <v>0</v>
      </c>
      <c r="H54" s="21">
        <f t="shared" si="0"/>
        <v>0</v>
      </c>
      <c r="I54" s="21">
        <f t="shared" si="1"/>
        <v>0</v>
      </c>
    </row>
    <row r="55" spans="1:9" x14ac:dyDescent="0.25">
      <c r="A55" s="14">
        <v>46</v>
      </c>
      <c r="B55" s="51" t="s">
        <v>327</v>
      </c>
      <c r="C55" s="47" t="s">
        <v>328</v>
      </c>
      <c r="D55" s="48" t="s">
        <v>231</v>
      </c>
      <c r="E55" s="52">
        <v>10</v>
      </c>
      <c r="F55" s="52">
        <v>24</v>
      </c>
      <c r="G55" s="22">
        <v>0</v>
      </c>
      <c r="H55" s="21">
        <f t="shared" si="0"/>
        <v>0</v>
      </c>
      <c r="I55" s="21">
        <f t="shared" si="1"/>
        <v>0</v>
      </c>
    </row>
    <row r="56" spans="1:9" x14ac:dyDescent="0.25">
      <c r="A56" s="14">
        <v>47</v>
      </c>
      <c r="B56" s="53" t="s">
        <v>329</v>
      </c>
      <c r="C56" s="47" t="s">
        <v>330</v>
      </c>
      <c r="D56" s="48" t="s">
        <v>300</v>
      </c>
      <c r="E56" s="52">
        <v>5</v>
      </c>
      <c r="F56" s="52">
        <v>13</v>
      </c>
      <c r="G56" s="22">
        <v>0</v>
      </c>
      <c r="H56" s="21">
        <f t="shared" si="0"/>
        <v>0</v>
      </c>
      <c r="I56" s="21">
        <f t="shared" si="1"/>
        <v>0</v>
      </c>
    </row>
    <row r="57" spans="1:9" x14ac:dyDescent="0.25">
      <c r="A57" s="14">
        <v>48</v>
      </c>
      <c r="B57" s="51" t="s">
        <v>331</v>
      </c>
      <c r="C57" s="47" t="s">
        <v>332</v>
      </c>
      <c r="D57" s="48" t="s">
        <v>231</v>
      </c>
      <c r="E57" s="52">
        <v>10</v>
      </c>
      <c r="F57" s="52">
        <v>25</v>
      </c>
      <c r="G57" s="22">
        <v>0</v>
      </c>
      <c r="H57" s="21">
        <f t="shared" si="0"/>
        <v>0</v>
      </c>
      <c r="I57" s="21">
        <f t="shared" si="1"/>
        <v>0</v>
      </c>
    </row>
    <row r="58" spans="1:9" x14ac:dyDescent="0.25">
      <c r="A58" s="14">
        <v>49</v>
      </c>
      <c r="B58" s="51" t="s">
        <v>333</v>
      </c>
      <c r="C58" s="47" t="s">
        <v>334</v>
      </c>
      <c r="D58" s="48" t="s">
        <v>231</v>
      </c>
      <c r="E58" s="52">
        <v>2</v>
      </c>
      <c r="F58" s="52">
        <v>5</v>
      </c>
      <c r="G58" s="22">
        <v>0</v>
      </c>
      <c r="H58" s="21">
        <f t="shared" si="0"/>
        <v>0</v>
      </c>
      <c r="I58" s="21">
        <f t="shared" si="1"/>
        <v>0</v>
      </c>
    </row>
    <row r="59" spans="1:9" x14ac:dyDescent="0.25">
      <c r="A59" s="14">
        <v>50</v>
      </c>
      <c r="B59" s="51" t="s">
        <v>335</v>
      </c>
      <c r="C59" s="47" t="s">
        <v>336</v>
      </c>
      <c r="D59" s="48" t="s">
        <v>231</v>
      </c>
      <c r="E59" s="52">
        <v>2</v>
      </c>
      <c r="F59" s="52">
        <v>5</v>
      </c>
      <c r="G59" s="22">
        <v>0</v>
      </c>
      <c r="H59" s="21">
        <f t="shared" si="0"/>
        <v>0</v>
      </c>
      <c r="I59" s="21">
        <f t="shared" si="1"/>
        <v>0</v>
      </c>
    </row>
    <row r="60" spans="1:9" x14ac:dyDescent="0.25">
      <c r="A60" s="14">
        <v>51</v>
      </c>
      <c r="B60" s="51" t="s">
        <v>337</v>
      </c>
      <c r="C60" s="47" t="s">
        <v>338</v>
      </c>
      <c r="D60" s="48" t="s">
        <v>231</v>
      </c>
      <c r="E60" s="52">
        <v>12</v>
      </c>
      <c r="F60" s="52">
        <v>30</v>
      </c>
      <c r="G60" s="22">
        <v>0</v>
      </c>
      <c r="H60" s="21">
        <f t="shared" si="0"/>
        <v>0</v>
      </c>
      <c r="I60" s="21">
        <f t="shared" si="1"/>
        <v>0</v>
      </c>
    </row>
    <row r="61" spans="1:9" x14ac:dyDescent="0.25">
      <c r="A61" s="14">
        <v>52</v>
      </c>
      <c r="B61" s="51" t="s">
        <v>339</v>
      </c>
      <c r="C61" s="47" t="s">
        <v>340</v>
      </c>
      <c r="D61" s="48" t="s">
        <v>231</v>
      </c>
      <c r="E61" s="52">
        <v>4</v>
      </c>
      <c r="F61" s="52">
        <v>10</v>
      </c>
      <c r="G61" s="22">
        <v>0</v>
      </c>
      <c r="H61" s="21">
        <f t="shared" si="0"/>
        <v>0</v>
      </c>
      <c r="I61" s="21">
        <f t="shared" si="1"/>
        <v>0</v>
      </c>
    </row>
    <row r="62" spans="1:9" x14ac:dyDescent="0.25">
      <c r="A62" s="14">
        <v>53</v>
      </c>
      <c r="B62" s="51" t="s">
        <v>341</v>
      </c>
      <c r="C62" s="47" t="s">
        <v>342</v>
      </c>
      <c r="D62" s="48" t="s">
        <v>231</v>
      </c>
      <c r="E62" s="52">
        <v>4</v>
      </c>
      <c r="F62" s="52">
        <v>10</v>
      </c>
      <c r="G62" s="22">
        <v>0</v>
      </c>
      <c r="H62" s="21">
        <f t="shared" si="0"/>
        <v>0</v>
      </c>
      <c r="I62" s="21">
        <f t="shared" si="1"/>
        <v>0</v>
      </c>
    </row>
    <row r="63" spans="1:9" ht="45" x14ac:dyDescent="0.25">
      <c r="A63" s="14">
        <v>54</v>
      </c>
      <c r="B63" s="53" t="s">
        <v>343</v>
      </c>
      <c r="C63" s="47" t="s">
        <v>344</v>
      </c>
      <c r="D63" s="48" t="s">
        <v>231</v>
      </c>
      <c r="E63" s="52">
        <v>1</v>
      </c>
      <c r="F63" s="52">
        <v>2</v>
      </c>
      <c r="G63" s="22">
        <v>0</v>
      </c>
      <c r="H63" s="21">
        <f t="shared" si="0"/>
        <v>0</v>
      </c>
      <c r="I63" s="21">
        <f t="shared" si="1"/>
        <v>0</v>
      </c>
    </row>
    <row r="64" spans="1:9" ht="33.75" x14ac:dyDescent="0.25">
      <c r="A64" s="14">
        <v>55</v>
      </c>
      <c r="B64" s="51" t="s">
        <v>345</v>
      </c>
      <c r="C64" s="47" t="s">
        <v>346</v>
      </c>
      <c r="D64" s="48" t="s">
        <v>231</v>
      </c>
      <c r="E64" s="52">
        <v>16</v>
      </c>
      <c r="F64" s="52">
        <v>40</v>
      </c>
      <c r="G64" s="22">
        <v>0</v>
      </c>
      <c r="H64" s="21">
        <f t="shared" si="0"/>
        <v>0</v>
      </c>
      <c r="I64" s="21">
        <f t="shared" si="1"/>
        <v>0</v>
      </c>
    </row>
    <row r="65" spans="1:9" ht="33.75" x14ac:dyDescent="0.25">
      <c r="A65" s="14">
        <v>56</v>
      </c>
      <c r="B65" s="46" t="s">
        <v>347</v>
      </c>
      <c r="C65" s="47" t="s">
        <v>348</v>
      </c>
      <c r="D65" s="48" t="s">
        <v>300</v>
      </c>
      <c r="E65" s="49">
        <v>10</v>
      </c>
      <c r="F65" s="50">
        <v>40</v>
      </c>
      <c r="G65" s="22">
        <v>0</v>
      </c>
      <c r="H65" s="21">
        <f t="shared" si="0"/>
        <v>0</v>
      </c>
      <c r="I65" s="21">
        <f t="shared" si="1"/>
        <v>0</v>
      </c>
    </row>
    <row r="66" spans="1:9" ht="33.75" x14ac:dyDescent="0.25">
      <c r="A66" s="14">
        <v>57</v>
      </c>
      <c r="B66" s="53" t="s">
        <v>349</v>
      </c>
      <c r="C66" s="47" t="s">
        <v>350</v>
      </c>
      <c r="D66" s="48" t="s">
        <v>231</v>
      </c>
      <c r="E66" s="52">
        <v>10</v>
      </c>
      <c r="F66" s="52">
        <v>40</v>
      </c>
      <c r="G66" s="22">
        <v>0</v>
      </c>
      <c r="H66" s="21">
        <f t="shared" si="0"/>
        <v>0</v>
      </c>
      <c r="I66" s="21">
        <f t="shared" si="1"/>
        <v>0</v>
      </c>
    </row>
    <row r="67" spans="1:9" ht="33.75" x14ac:dyDescent="0.25">
      <c r="A67" s="14">
        <v>58</v>
      </c>
      <c r="B67" s="53" t="s">
        <v>351</v>
      </c>
      <c r="C67" s="47" t="s">
        <v>352</v>
      </c>
      <c r="D67" s="48" t="s">
        <v>231</v>
      </c>
      <c r="E67" s="52">
        <v>10</v>
      </c>
      <c r="F67" s="52">
        <v>40</v>
      </c>
      <c r="G67" s="22">
        <v>0</v>
      </c>
      <c r="H67" s="21">
        <f t="shared" si="0"/>
        <v>0</v>
      </c>
      <c r="I67" s="21">
        <f t="shared" si="1"/>
        <v>0</v>
      </c>
    </row>
    <row r="68" spans="1:9" x14ac:dyDescent="0.25">
      <c r="A68" s="14">
        <v>59</v>
      </c>
      <c r="B68" s="53" t="s">
        <v>353</v>
      </c>
      <c r="C68" s="47" t="s">
        <v>354</v>
      </c>
      <c r="D68" s="48" t="s">
        <v>293</v>
      </c>
      <c r="E68" s="52">
        <v>1020</v>
      </c>
      <c r="F68" s="52">
        <v>5050</v>
      </c>
      <c r="G68" s="22">
        <v>0</v>
      </c>
      <c r="H68" s="21">
        <f t="shared" si="0"/>
        <v>0</v>
      </c>
      <c r="I68" s="21">
        <f t="shared" si="1"/>
        <v>0</v>
      </c>
    </row>
    <row r="69" spans="1:9" ht="45" x14ac:dyDescent="0.25">
      <c r="A69" s="14">
        <v>60</v>
      </c>
      <c r="B69" s="53" t="s">
        <v>355</v>
      </c>
      <c r="C69" s="47" t="s">
        <v>356</v>
      </c>
      <c r="D69" s="48" t="s">
        <v>231</v>
      </c>
      <c r="E69" s="52">
        <v>1</v>
      </c>
      <c r="F69" s="52">
        <v>2</v>
      </c>
      <c r="G69" s="22">
        <v>0</v>
      </c>
      <c r="H69" s="21">
        <f t="shared" si="0"/>
        <v>0</v>
      </c>
      <c r="I69" s="21">
        <f t="shared" si="1"/>
        <v>0</v>
      </c>
    </row>
    <row r="70" spans="1:9" ht="22.5" x14ac:dyDescent="0.25">
      <c r="A70" s="14">
        <v>61</v>
      </c>
      <c r="B70" s="53" t="s">
        <v>357</v>
      </c>
      <c r="C70" s="47" t="s">
        <v>358</v>
      </c>
      <c r="D70" s="48" t="s">
        <v>231</v>
      </c>
      <c r="E70" s="52">
        <v>20</v>
      </c>
      <c r="F70" s="52">
        <v>80</v>
      </c>
      <c r="G70" s="22">
        <v>0</v>
      </c>
      <c r="H70" s="21">
        <f t="shared" si="0"/>
        <v>0</v>
      </c>
      <c r="I70" s="21">
        <f t="shared" si="1"/>
        <v>0</v>
      </c>
    </row>
    <row r="71" spans="1:9" ht="22.5" x14ac:dyDescent="0.25">
      <c r="A71" s="14">
        <v>62</v>
      </c>
      <c r="B71" s="51" t="s">
        <v>359</v>
      </c>
      <c r="C71" s="47" t="s">
        <v>360</v>
      </c>
      <c r="D71" s="48" t="s">
        <v>231</v>
      </c>
      <c r="E71" s="52">
        <v>8</v>
      </c>
      <c r="F71" s="52">
        <v>20</v>
      </c>
      <c r="G71" s="22">
        <v>0</v>
      </c>
      <c r="H71" s="21">
        <f t="shared" si="0"/>
        <v>0</v>
      </c>
      <c r="I71" s="21">
        <f t="shared" si="1"/>
        <v>0</v>
      </c>
    </row>
    <row r="72" spans="1:9" ht="22.5" x14ac:dyDescent="0.25">
      <c r="A72" s="14">
        <v>63</v>
      </c>
      <c r="B72" s="51" t="s">
        <v>361</v>
      </c>
      <c r="C72" s="47" t="s">
        <v>362</v>
      </c>
      <c r="D72" s="48" t="s">
        <v>231</v>
      </c>
      <c r="E72" s="52">
        <v>36</v>
      </c>
      <c r="F72" s="52">
        <v>120</v>
      </c>
      <c r="G72" s="22">
        <v>0</v>
      </c>
      <c r="H72" s="21">
        <f t="shared" si="0"/>
        <v>0</v>
      </c>
      <c r="I72" s="21">
        <f t="shared" si="1"/>
        <v>0</v>
      </c>
    </row>
    <row r="73" spans="1:9" ht="22.5" x14ac:dyDescent="0.25">
      <c r="A73" s="14">
        <v>64</v>
      </c>
      <c r="B73" s="51" t="s">
        <v>363</v>
      </c>
      <c r="C73" s="47" t="s">
        <v>364</v>
      </c>
      <c r="D73" s="48" t="s">
        <v>231</v>
      </c>
      <c r="E73" s="52">
        <v>12</v>
      </c>
      <c r="F73" s="52">
        <v>30</v>
      </c>
      <c r="G73" s="22">
        <v>0</v>
      </c>
      <c r="H73" s="21">
        <f t="shared" si="0"/>
        <v>0</v>
      </c>
      <c r="I73" s="21">
        <f t="shared" si="1"/>
        <v>0</v>
      </c>
    </row>
    <row r="74" spans="1:9" ht="67.5" x14ac:dyDescent="0.25">
      <c r="A74" s="14">
        <v>65</v>
      </c>
      <c r="B74" s="53" t="s">
        <v>365</v>
      </c>
      <c r="C74" s="47" t="s">
        <v>366</v>
      </c>
      <c r="D74" s="48" t="s">
        <v>367</v>
      </c>
      <c r="E74" s="52">
        <v>2</v>
      </c>
      <c r="F74" s="52">
        <v>8</v>
      </c>
      <c r="G74" s="22">
        <v>0</v>
      </c>
      <c r="H74" s="21">
        <f t="shared" si="0"/>
        <v>0</v>
      </c>
      <c r="I74" s="21">
        <f t="shared" si="1"/>
        <v>0</v>
      </c>
    </row>
    <row r="75" spans="1:9" ht="45" x14ac:dyDescent="0.25">
      <c r="A75" s="14">
        <v>66</v>
      </c>
      <c r="B75" s="51" t="s">
        <v>368</v>
      </c>
      <c r="C75" s="47" t="s">
        <v>369</v>
      </c>
      <c r="D75" s="48" t="s">
        <v>370</v>
      </c>
      <c r="E75" s="52">
        <v>16</v>
      </c>
      <c r="F75" s="52">
        <v>40</v>
      </c>
      <c r="G75" s="22">
        <v>0</v>
      </c>
      <c r="H75" s="21">
        <f t="shared" ref="H75:H138" si="2">+G75*E75</f>
        <v>0</v>
      </c>
      <c r="I75" s="21">
        <f t="shared" ref="I75:I138" si="3">+G75*F75</f>
        <v>0</v>
      </c>
    </row>
    <row r="76" spans="1:9" ht="45" x14ac:dyDescent="0.25">
      <c r="A76" s="14">
        <v>67</v>
      </c>
      <c r="B76" s="46" t="s">
        <v>371</v>
      </c>
      <c r="C76" s="47" t="s">
        <v>372</v>
      </c>
      <c r="D76" s="48" t="s">
        <v>370</v>
      </c>
      <c r="E76" s="49">
        <v>15</v>
      </c>
      <c r="F76" s="50">
        <v>60</v>
      </c>
      <c r="G76" s="22">
        <v>0</v>
      </c>
      <c r="H76" s="21">
        <f t="shared" si="2"/>
        <v>0</v>
      </c>
      <c r="I76" s="21">
        <f t="shared" si="3"/>
        <v>0</v>
      </c>
    </row>
    <row r="77" spans="1:9" ht="67.5" x14ac:dyDescent="0.25">
      <c r="A77" s="14">
        <v>68</v>
      </c>
      <c r="B77" s="51" t="s">
        <v>373</v>
      </c>
      <c r="C77" s="47" t="s">
        <v>374</v>
      </c>
      <c r="D77" s="48" t="s">
        <v>370</v>
      </c>
      <c r="E77" s="52">
        <v>228</v>
      </c>
      <c r="F77" s="52">
        <v>570</v>
      </c>
      <c r="G77" s="22">
        <v>0</v>
      </c>
      <c r="H77" s="21">
        <f t="shared" si="2"/>
        <v>0</v>
      </c>
      <c r="I77" s="21">
        <f t="shared" si="3"/>
        <v>0</v>
      </c>
    </row>
    <row r="78" spans="1:9" ht="33.75" x14ac:dyDescent="0.25">
      <c r="A78" s="14">
        <v>69</v>
      </c>
      <c r="B78" s="53" t="s">
        <v>375</v>
      </c>
      <c r="C78" s="47" t="s">
        <v>376</v>
      </c>
      <c r="D78" s="48" t="s">
        <v>300</v>
      </c>
      <c r="E78" s="52">
        <v>50</v>
      </c>
      <c r="F78" s="52">
        <v>200</v>
      </c>
      <c r="G78" s="22">
        <v>0</v>
      </c>
      <c r="H78" s="21">
        <f t="shared" si="2"/>
        <v>0</v>
      </c>
      <c r="I78" s="21">
        <f t="shared" si="3"/>
        <v>0</v>
      </c>
    </row>
    <row r="79" spans="1:9" x14ac:dyDescent="0.25">
      <c r="A79" s="14">
        <v>70</v>
      </c>
      <c r="B79" s="53" t="s">
        <v>377</v>
      </c>
      <c r="C79" s="47" t="s">
        <v>378</v>
      </c>
      <c r="D79" s="48" t="s">
        <v>379</v>
      </c>
      <c r="E79" s="52">
        <v>70</v>
      </c>
      <c r="F79" s="52">
        <v>280</v>
      </c>
      <c r="G79" s="22">
        <v>0</v>
      </c>
      <c r="H79" s="21">
        <f t="shared" si="2"/>
        <v>0</v>
      </c>
      <c r="I79" s="21">
        <f t="shared" si="3"/>
        <v>0</v>
      </c>
    </row>
    <row r="80" spans="1:9" ht="22.5" x14ac:dyDescent="0.25">
      <c r="A80" s="14">
        <v>71</v>
      </c>
      <c r="B80" s="51" t="s">
        <v>380</v>
      </c>
      <c r="C80" s="47" t="s">
        <v>381</v>
      </c>
      <c r="D80" s="48" t="s">
        <v>382</v>
      </c>
      <c r="E80" s="52">
        <v>24</v>
      </c>
      <c r="F80" s="52">
        <v>50</v>
      </c>
      <c r="G80" s="22">
        <v>0</v>
      </c>
      <c r="H80" s="21">
        <f t="shared" si="2"/>
        <v>0</v>
      </c>
      <c r="I80" s="21">
        <f t="shared" si="3"/>
        <v>0</v>
      </c>
    </row>
    <row r="81" spans="1:9" x14ac:dyDescent="0.25">
      <c r="A81" s="14">
        <v>72</v>
      </c>
      <c r="B81" s="51" t="s">
        <v>383</v>
      </c>
      <c r="C81" s="47" t="s">
        <v>384</v>
      </c>
      <c r="D81" s="48" t="s">
        <v>385</v>
      </c>
      <c r="E81" s="52">
        <v>70</v>
      </c>
      <c r="F81" s="52">
        <v>150</v>
      </c>
      <c r="G81" s="22">
        <v>0</v>
      </c>
      <c r="H81" s="21">
        <f t="shared" si="2"/>
        <v>0</v>
      </c>
      <c r="I81" s="21">
        <f t="shared" si="3"/>
        <v>0</v>
      </c>
    </row>
    <row r="82" spans="1:9" ht="22.5" x14ac:dyDescent="0.25">
      <c r="A82" s="14">
        <v>73</v>
      </c>
      <c r="B82" s="51" t="s">
        <v>386</v>
      </c>
      <c r="C82" s="47" t="s">
        <v>387</v>
      </c>
      <c r="D82" s="48" t="s">
        <v>385</v>
      </c>
      <c r="E82" s="52">
        <v>60</v>
      </c>
      <c r="F82" s="52">
        <v>140</v>
      </c>
      <c r="G82" s="22">
        <v>0</v>
      </c>
      <c r="H82" s="21">
        <f t="shared" si="2"/>
        <v>0</v>
      </c>
      <c r="I82" s="21">
        <f t="shared" si="3"/>
        <v>0</v>
      </c>
    </row>
    <row r="83" spans="1:9" ht="22.5" x14ac:dyDescent="0.25">
      <c r="A83" s="14">
        <v>74</v>
      </c>
      <c r="B83" s="51" t="s">
        <v>388</v>
      </c>
      <c r="C83" s="47" t="s">
        <v>389</v>
      </c>
      <c r="D83" s="48" t="s">
        <v>385</v>
      </c>
      <c r="E83" s="52">
        <v>40</v>
      </c>
      <c r="F83" s="52">
        <v>100</v>
      </c>
      <c r="G83" s="22">
        <v>0</v>
      </c>
      <c r="H83" s="21">
        <f t="shared" si="2"/>
        <v>0</v>
      </c>
      <c r="I83" s="21">
        <f t="shared" si="3"/>
        <v>0</v>
      </c>
    </row>
    <row r="84" spans="1:9" ht="45" x14ac:dyDescent="0.25">
      <c r="A84" s="14">
        <v>75</v>
      </c>
      <c r="B84" s="51" t="s">
        <v>390</v>
      </c>
      <c r="C84" s="47" t="s">
        <v>391</v>
      </c>
      <c r="D84" s="48" t="s">
        <v>392</v>
      </c>
      <c r="E84" s="52">
        <v>50</v>
      </c>
      <c r="F84" s="52">
        <v>200</v>
      </c>
      <c r="G84" s="22">
        <v>0</v>
      </c>
      <c r="H84" s="21">
        <f t="shared" si="2"/>
        <v>0</v>
      </c>
      <c r="I84" s="21">
        <f t="shared" si="3"/>
        <v>0</v>
      </c>
    </row>
    <row r="85" spans="1:9" x14ac:dyDescent="0.25">
      <c r="A85" s="14">
        <v>76</v>
      </c>
      <c r="B85" s="46" t="s">
        <v>393</v>
      </c>
      <c r="C85" s="47" t="s">
        <v>394</v>
      </c>
      <c r="D85" s="48" t="s">
        <v>395</v>
      </c>
      <c r="E85" s="49">
        <v>100</v>
      </c>
      <c r="F85" s="50">
        <v>400</v>
      </c>
      <c r="G85" s="22">
        <v>0</v>
      </c>
      <c r="H85" s="21">
        <f t="shared" si="2"/>
        <v>0</v>
      </c>
      <c r="I85" s="21">
        <f t="shared" si="3"/>
        <v>0</v>
      </c>
    </row>
    <row r="86" spans="1:9" x14ac:dyDescent="0.25">
      <c r="A86" s="14">
        <v>77</v>
      </c>
      <c r="B86" s="54" t="s">
        <v>396</v>
      </c>
      <c r="C86" s="47" t="s">
        <v>397</v>
      </c>
      <c r="D86" s="48" t="s">
        <v>398</v>
      </c>
      <c r="E86" s="52">
        <v>4</v>
      </c>
      <c r="F86" s="52">
        <v>16</v>
      </c>
      <c r="G86" s="22">
        <v>0</v>
      </c>
      <c r="H86" s="21">
        <f t="shared" si="2"/>
        <v>0</v>
      </c>
      <c r="I86" s="21">
        <f t="shared" si="3"/>
        <v>0</v>
      </c>
    </row>
    <row r="87" spans="1:9" x14ac:dyDescent="0.25">
      <c r="A87" s="14">
        <v>78</v>
      </c>
      <c r="B87" s="53" t="s">
        <v>399</v>
      </c>
      <c r="C87" s="47" t="s">
        <v>400</v>
      </c>
      <c r="D87" s="48" t="s">
        <v>401</v>
      </c>
      <c r="E87" s="52">
        <v>2</v>
      </c>
      <c r="F87" s="52">
        <v>8</v>
      </c>
      <c r="G87" s="22">
        <v>0</v>
      </c>
      <c r="H87" s="21">
        <f t="shared" si="2"/>
        <v>0</v>
      </c>
      <c r="I87" s="21">
        <f t="shared" si="3"/>
        <v>0</v>
      </c>
    </row>
    <row r="88" spans="1:9" ht="33.75" x14ac:dyDescent="0.25">
      <c r="A88" s="14">
        <v>79</v>
      </c>
      <c r="B88" s="53" t="s">
        <v>402</v>
      </c>
      <c r="C88" s="47" t="s">
        <v>403</v>
      </c>
      <c r="D88" s="48" t="s">
        <v>404</v>
      </c>
      <c r="E88" s="52">
        <v>2</v>
      </c>
      <c r="F88" s="52">
        <v>8</v>
      </c>
      <c r="G88" s="22">
        <v>0</v>
      </c>
      <c r="H88" s="21">
        <f t="shared" si="2"/>
        <v>0</v>
      </c>
      <c r="I88" s="21">
        <f t="shared" si="3"/>
        <v>0</v>
      </c>
    </row>
    <row r="89" spans="1:9" ht="33.75" x14ac:dyDescent="0.25">
      <c r="A89" s="14">
        <v>80</v>
      </c>
      <c r="B89" s="54" t="s">
        <v>405</v>
      </c>
      <c r="C89" s="47" t="s">
        <v>406</v>
      </c>
      <c r="D89" s="48" t="s">
        <v>404</v>
      </c>
      <c r="E89" s="52">
        <v>2</v>
      </c>
      <c r="F89" s="52">
        <v>5</v>
      </c>
      <c r="G89" s="22">
        <v>0</v>
      </c>
      <c r="H89" s="21">
        <f t="shared" si="2"/>
        <v>0</v>
      </c>
      <c r="I89" s="21">
        <f t="shared" si="3"/>
        <v>0</v>
      </c>
    </row>
    <row r="90" spans="1:9" x14ac:dyDescent="0.25">
      <c r="A90" s="14">
        <v>81</v>
      </c>
      <c r="B90" s="51" t="s">
        <v>407</v>
      </c>
      <c r="C90" s="47" t="s">
        <v>408</v>
      </c>
      <c r="D90" s="48" t="s">
        <v>409</v>
      </c>
      <c r="E90" s="52">
        <v>2</v>
      </c>
      <c r="F90" s="52">
        <v>8</v>
      </c>
      <c r="G90" s="22">
        <v>0</v>
      </c>
      <c r="H90" s="21">
        <f t="shared" si="2"/>
        <v>0</v>
      </c>
      <c r="I90" s="21">
        <f t="shared" si="3"/>
        <v>0</v>
      </c>
    </row>
    <row r="91" spans="1:9" ht="22.5" x14ac:dyDescent="0.25">
      <c r="A91" s="14">
        <v>82</v>
      </c>
      <c r="B91" s="51" t="s">
        <v>410</v>
      </c>
      <c r="C91" s="47" t="s">
        <v>411</v>
      </c>
      <c r="D91" s="48" t="s">
        <v>231</v>
      </c>
      <c r="E91" s="52">
        <v>12</v>
      </c>
      <c r="F91" s="52">
        <v>30</v>
      </c>
      <c r="G91" s="22">
        <v>0</v>
      </c>
      <c r="H91" s="21">
        <f t="shared" si="2"/>
        <v>0</v>
      </c>
      <c r="I91" s="21">
        <f t="shared" si="3"/>
        <v>0</v>
      </c>
    </row>
    <row r="92" spans="1:9" ht="45" x14ac:dyDescent="0.25">
      <c r="A92" s="14">
        <v>83</v>
      </c>
      <c r="B92" s="51" t="s">
        <v>412</v>
      </c>
      <c r="C92" s="47" t="s">
        <v>413</v>
      </c>
      <c r="D92" s="48" t="s">
        <v>231</v>
      </c>
      <c r="E92" s="52">
        <f>24*2</f>
        <v>48</v>
      </c>
      <c r="F92" s="52">
        <f>60+(5*24)</f>
        <v>180</v>
      </c>
      <c r="G92" s="22">
        <v>0</v>
      </c>
      <c r="H92" s="21">
        <f t="shared" si="2"/>
        <v>0</v>
      </c>
      <c r="I92" s="21">
        <f t="shared" si="3"/>
        <v>0</v>
      </c>
    </row>
    <row r="93" spans="1:9" ht="45" x14ac:dyDescent="0.25">
      <c r="A93" s="14">
        <v>84</v>
      </c>
      <c r="B93" s="51" t="s">
        <v>414</v>
      </c>
      <c r="C93" s="47" t="s">
        <v>415</v>
      </c>
      <c r="D93" s="48" t="s">
        <v>231</v>
      </c>
      <c r="E93" s="52">
        <v>24</v>
      </c>
      <c r="F93" s="52">
        <v>60</v>
      </c>
      <c r="G93" s="22">
        <v>0</v>
      </c>
      <c r="H93" s="21">
        <f t="shared" si="2"/>
        <v>0</v>
      </c>
      <c r="I93" s="21">
        <f t="shared" si="3"/>
        <v>0</v>
      </c>
    </row>
    <row r="94" spans="1:9" ht="33.75" x14ac:dyDescent="0.25">
      <c r="A94" s="14">
        <v>85</v>
      </c>
      <c r="B94" s="53" t="s">
        <v>416</v>
      </c>
      <c r="C94" s="47" t="s">
        <v>417</v>
      </c>
      <c r="D94" s="48" t="s">
        <v>418</v>
      </c>
      <c r="E94" s="52">
        <v>82</v>
      </c>
      <c r="F94" s="52">
        <v>202</v>
      </c>
      <c r="G94" s="22">
        <v>0</v>
      </c>
      <c r="H94" s="21">
        <f t="shared" si="2"/>
        <v>0</v>
      </c>
      <c r="I94" s="21">
        <f t="shared" si="3"/>
        <v>0</v>
      </c>
    </row>
    <row r="95" spans="1:9" ht="33.75" x14ac:dyDescent="0.25">
      <c r="A95" s="14">
        <v>86</v>
      </c>
      <c r="B95" s="51" t="s">
        <v>419</v>
      </c>
      <c r="C95" s="47" t="s">
        <v>420</v>
      </c>
      <c r="D95" s="48" t="s">
        <v>231</v>
      </c>
      <c r="E95" s="52">
        <v>30</v>
      </c>
      <c r="F95" s="52">
        <v>72</v>
      </c>
      <c r="G95" s="22">
        <v>0</v>
      </c>
      <c r="H95" s="21">
        <f t="shared" si="2"/>
        <v>0</v>
      </c>
      <c r="I95" s="21">
        <f t="shared" si="3"/>
        <v>0</v>
      </c>
    </row>
    <row r="96" spans="1:9" ht="33.75" x14ac:dyDescent="0.25">
      <c r="A96" s="14">
        <v>87</v>
      </c>
      <c r="B96" s="51" t="s">
        <v>421</v>
      </c>
      <c r="C96" s="47" t="s">
        <v>422</v>
      </c>
      <c r="D96" s="48" t="s">
        <v>231</v>
      </c>
      <c r="E96" s="52">
        <v>24</v>
      </c>
      <c r="F96" s="52">
        <v>60</v>
      </c>
      <c r="G96" s="22">
        <v>0</v>
      </c>
      <c r="H96" s="21">
        <f t="shared" si="2"/>
        <v>0</v>
      </c>
      <c r="I96" s="21">
        <f t="shared" si="3"/>
        <v>0</v>
      </c>
    </row>
    <row r="97" spans="1:9" ht="33.75" x14ac:dyDescent="0.25">
      <c r="A97" s="14">
        <v>88</v>
      </c>
      <c r="B97" s="51" t="s">
        <v>423</v>
      </c>
      <c r="C97" s="47" t="s">
        <v>424</v>
      </c>
      <c r="D97" s="48" t="s">
        <v>231</v>
      </c>
      <c r="E97" s="52">
        <v>78</v>
      </c>
      <c r="F97" s="52">
        <v>192</v>
      </c>
      <c r="G97" s="22">
        <v>0</v>
      </c>
      <c r="H97" s="21">
        <f t="shared" si="2"/>
        <v>0</v>
      </c>
      <c r="I97" s="21">
        <f t="shared" si="3"/>
        <v>0</v>
      </c>
    </row>
    <row r="98" spans="1:9" ht="33.75" x14ac:dyDescent="0.25">
      <c r="A98" s="14">
        <v>89</v>
      </c>
      <c r="B98" s="46" t="s">
        <v>425</v>
      </c>
      <c r="C98" s="47" t="s">
        <v>426</v>
      </c>
      <c r="D98" s="48" t="s">
        <v>427</v>
      </c>
      <c r="E98" s="49">
        <v>1</v>
      </c>
      <c r="F98" s="50">
        <v>5</v>
      </c>
      <c r="G98" s="22">
        <v>0</v>
      </c>
      <c r="H98" s="21">
        <f t="shared" si="2"/>
        <v>0</v>
      </c>
      <c r="I98" s="21">
        <f t="shared" si="3"/>
        <v>0</v>
      </c>
    </row>
    <row r="99" spans="1:9" ht="45" x14ac:dyDescent="0.25">
      <c r="A99" s="14">
        <v>90</v>
      </c>
      <c r="B99" s="46" t="s">
        <v>428</v>
      </c>
      <c r="C99" s="47" t="s">
        <v>429</v>
      </c>
      <c r="D99" s="48" t="s">
        <v>231</v>
      </c>
      <c r="E99" s="49">
        <v>1</v>
      </c>
      <c r="F99" s="50">
        <v>5</v>
      </c>
      <c r="G99" s="22">
        <v>0</v>
      </c>
      <c r="H99" s="21">
        <f t="shared" si="2"/>
        <v>0</v>
      </c>
      <c r="I99" s="21">
        <f t="shared" si="3"/>
        <v>0</v>
      </c>
    </row>
    <row r="100" spans="1:9" ht="33.75" x14ac:dyDescent="0.25">
      <c r="A100" s="14">
        <v>91</v>
      </c>
      <c r="B100" s="46" t="s">
        <v>430</v>
      </c>
      <c r="C100" s="47" t="s">
        <v>431</v>
      </c>
      <c r="D100" s="48" t="s">
        <v>432</v>
      </c>
      <c r="E100" s="49">
        <v>2</v>
      </c>
      <c r="F100" s="50">
        <v>8</v>
      </c>
      <c r="G100" s="22">
        <v>0</v>
      </c>
      <c r="H100" s="21">
        <f t="shared" si="2"/>
        <v>0</v>
      </c>
      <c r="I100" s="21">
        <f t="shared" si="3"/>
        <v>0</v>
      </c>
    </row>
    <row r="101" spans="1:9" x14ac:dyDescent="0.25">
      <c r="A101" s="14">
        <v>92</v>
      </c>
      <c r="B101" s="51" t="s">
        <v>433</v>
      </c>
      <c r="C101" s="47" t="s">
        <v>434</v>
      </c>
      <c r="D101" s="48" t="s">
        <v>234</v>
      </c>
      <c r="E101" s="52">
        <v>102</v>
      </c>
      <c r="F101" s="52">
        <v>402</v>
      </c>
      <c r="G101" s="22">
        <v>0</v>
      </c>
      <c r="H101" s="21">
        <f t="shared" si="2"/>
        <v>0</v>
      </c>
      <c r="I101" s="21">
        <f t="shared" si="3"/>
        <v>0</v>
      </c>
    </row>
    <row r="102" spans="1:9" ht="33.75" x14ac:dyDescent="0.25">
      <c r="A102" s="14">
        <v>93</v>
      </c>
      <c r="B102" s="51" t="s">
        <v>435</v>
      </c>
      <c r="C102" s="47" t="s">
        <v>436</v>
      </c>
      <c r="D102" s="48" t="s">
        <v>437</v>
      </c>
      <c r="E102" s="52">
        <v>12</v>
      </c>
      <c r="F102" s="52">
        <v>43</v>
      </c>
      <c r="G102" s="22">
        <v>0</v>
      </c>
      <c r="H102" s="21">
        <f t="shared" si="2"/>
        <v>0</v>
      </c>
      <c r="I102" s="21">
        <f t="shared" si="3"/>
        <v>0</v>
      </c>
    </row>
    <row r="103" spans="1:9" x14ac:dyDescent="0.25">
      <c r="A103" s="14">
        <v>94</v>
      </c>
      <c r="B103" s="51" t="s">
        <v>438</v>
      </c>
      <c r="C103" s="47" t="s">
        <v>439</v>
      </c>
      <c r="D103" s="48" t="s">
        <v>231</v>
      </c>
      <c r="E103" s="52">
        <v>16</v>
      </c>
      <c r="F103" s="52">
        <v>40</v>
      </c>
      <c r="G103" s="22">
        <v>0</v>
      </c>
      <c r="H103" s="21">
        <f t="shared" si="2"/>
        <v>0</v>
      </c>
      <c r="I103" s="21">
        <f t="shared" si="3"/>
        <v>0</v>
      </c>
    </row>
    <row r="104" spans="1:9" x14ac:dyDescent="0.25">
      <c r="A104" s="14">
        <v>95</v>
      </c>
      <c r="B104" s="51" t="s">
        <v>440</v>
      </c>
      <c r="C104" s="47" t="s">
        <v>441</v>
      </c>
      <c r="D104" s="48" t="s">
        <v>231</v>
      </c>
      <c r="E104" s="52">
        <v>16</v>
      </c>
      <c r="F104" s="52">
        <v>39</v>
      </c>
      <c r="G104" s="22">
        <v>0</v>
      </c>
      <c r="H104" s="21">
        <f t="shared" si="2"/>
        <v>0</v>
      </c>
      <c r="I104" s="21">
        <f t="shared" si="3"/>
        <v>0</v>
      </c>
    </row>
    <row r="105" spans="1:9" ht="22.5" x14ac:dyDescent="0.25">
      <c r="A105" s="14">
        <v>96</v>
      </c>
      <c r="B105" s="53" t="s">
        <v>442</v>
      </c>
      <c r="C105" s="47" t="s">
        <v>443</v>
      </c>
      <c r="D105" s="48" t="s">
        <v>444</v>
      </c>
      <c r="E105" s="52">
        <v>1</v>
      </c>
      <c r="F105" s="52">
        <v>4</v>
      </c>
      <c r="G105" s="22">
        <v>0</v>
      </c>
      <c r="H105" s="21">
        <f t="shared" si="2"/>
        <v>0</v>
      </c>
      <c r="I105" s="21">
        <f t="shared" si="3"/>
        <v>0</v>
      </c>
    </row>
    <row r="106" spans="1:9" x14ac:dyDescent="0.25">
      <c r="A106" s="14">
        <v>97</v>
      </c>
      <c r="B106" s="53" t="s">
        <v>445</v>
      </c>
      <c r="C106" s="47" t="s">
        <v>446</v>
      </c>
      <c r="D106" s="48" t="s">
        <v>300</v>
      </c>
      <c r="E106" s="52">
        <v>50</v>
      </c>
      <c r="F106" s="52">
        <v>200</v>
      </c>
      <c r="G106" s="22">
        <v>0</v>
      </c>
      <c r="H106" s="21">
        <f t="shared" si="2"/>
        <v>0</v>
      </c>
      <c r="I106" s="21">
        <f t="shared" si="3"/>
        <v>0</v>
      </c>
    </row>
    <row r="107" spans="1:9" x14ac:dyDescent="0.25">
      <c r="A107" s="14">
        <v>98</v>
      </c>
      <c r="B107" s="53" t="s">
        <v>447</v>
      </c>
      <c r="C107" s="47" t="s">
        <v>448</v>
      </c>
      <c r="D107" s="48" t="s">
        <v>300</v>
      </c>
      <c r="E107" s="52">
        <v>100</v>
      </c>
      <c r="F107" s="52">
        <v>400</v>
      </c>
      <c r="G107" s="22">
        <v>0</v>
      </c>
      <c r="H107" s="21">
        <f t="shared" si="2"/>
        <v>0</v>
      </c>
      <c r="I107" s="21">
        <f t="shared" si="3"/>
        <v>0</v>
      </c>
    </row>
    <row r="108" spans="1:9" x14ac:dyDescent="0.25">
      <c r="A108" s="14">
        <v>99</v>
      </c>
      <c r="B108" s="46" t="s">
        <v>449</v>
      </c>
      <c r="C108" s="47" t="s">
        <v>450</v>
      </c>
      <c r="D108" s="48" t="s">
        <v>231</v>
      </c>
      <c r="E108" s="49">
        <v>40</v>
      </c>
      <c r="F108" s="50">
        <v>70</v>
      </c>
      <c r="G108" s="22">
        <v>0</v>
      </c>
      <c r="H108" s="21">
        <f t="shared" si="2"/>
        <v>0</v>
      </c>
      <c r="I108" s="21">
        <f t="shared" si="3"/>
        <v>0</v>
      </c>
    </row>
    <row r="109" spans="1:9" x14ac:dyDescent="0.25">
      <c r="A109" s="14">
        <v>100</v>
      </c>
      <c r="B109" s="46" t="s">
        <v>451</v>
      </c>
      <c r="C109" s="47" t="s">
        <v>452</v>
      </c>
      <c r="D109" s="48" t="s">
        <v>231</v>
      </c>
      <c r="E109" s="49">
        <v>40</v>
      </c>
      <c r="F109" s="50">
        <v>160</v>
      </c>
      <c r="G109" s="22">
        <v>0</v>
      </c>
      <c r="H109" s="21">
        <f t="shared" si="2"/>
        <v>0</v>
      </c>
      <c r="I109" s="21">
        <f t="shared" si="3"/>
        <v>0</v>
      </c>
    </row>
    <row r="110" spans="1:9" x14ac:dyDescent="0.25">
      <c r="A110" s="14">
        <v>101</v>
      </c>
      <c r="B110" s="46" t="s">
        <v>453</v>
      </c>
      <c r="C110" s="47" t="s">
        <v>454</v>
      </c>
      <c r="D110" s="48" t="s">
        <v>231</v>
      </c>
      <c r="E110" s="49">
        <v>40</v>
      </c>
      <c r="F110" s="50">
        <v>160</v>
      </c>
      <c r="G110" s="22">
        <v>0</v>
      </c>
      <c r="H110" s="21">
        <f t="shared" si="2"/>
        <v>0</v>
      </c>
      <c r="I110" s="21">
        <f t="shared" si="3"/>
        <v>0</v>
      </c>
    </row>
    <row r="111" spans="1:9" x14ac:dyDescent="0.25">
      <c r="A111" s="14">
        <v>102</v>
      </c>
      <c r="B111" s="51" t="s">
        <v>455</v>
      </c>
      <c r="C111" s="47" t="s">
        <v>456</v>
      </c>
      <c r="D111" s="48" t="s">
        <v>231</v>
      </c>
      <c r="E111" s="52">
        <v>16</v>
      </c>
      <c r="F111" s="52">
        <v>40</v>
      </c>
      <c r="G111" s="22">
        <v>0</v>
      </c>
      <c r="H111" s="21">
        <f t="shared" si="2"/>
        <v>0</v>
      </c>
      <c r="I111" s="21">
        <f t="shared" si="3"/>
        <v>0</v>
      </c>
    </row>
    <row r="112" spans="1:9" x14ac:dyDescent="0.25">
      <c r="A112" s="14">
        <v>103</v>
      </c>
      <c r="B112" s="51" t="s">
        <v>457</v>
      </c>
      <c r="C112" s="47" t="s">
        <v>458</v>
      </c>
      <c r="D112" s="48" t="s">
        <v>231</v>
      </c>
      <c r="E112" s="52">
        <v>18</v>
      </c>
      <c r="F112" s="52">
        <v>41</v>
      </c>
      <c r="G112" s="22">
        <v>0</v>
      </c>
      <c r="H112" s="21">
        <f t="shared" si="2"/>
        <v>0</v>
      </c>
      <c r="I112" s="21">
        <f t="shared" si="3"/>
        <v>0</v>
      </c>
    </row>
    <row r="113" spans="1:9" x14ac:dyDescent="0.25">
      <c r="A113" s="14">
        <v>104</v>
      </c>
      <c r="B113" s="51" t="s">
        <v>459</v>
      </c>
      <c r="C113" s="47" t="s">
        <v>460</v>
      </c>
      <c r="D113" s="48" t="s">
        <v>231</v>
      </c>
      <c r="E113" s="52">
        <v>10</v>
      </c>
      <c r="F113" s="52">
        <v>25</v>
      </c>
      <c r="G113" s="22">
        <v>0</v>
      </c>
      <c r="H113" s="21">
        <f t="shared" si="2"/>
        <v>0</v>
      </c>
      <c r="I113" s="21">
        <f t="shared" si="3"/>
        <v>0</v>
      </c>
    </row>
    <row r="114" spans="1:9" x14ac:dyDescent="0.25">
      <c r="A114" s="14">
        <v>105</v>
      </c>
      <c r="B114" s="46" t="s">
        <v>461</v>
      </c>
      <c r="C114" s="47" t="s">
        <v>462</v>
      </c>
      <c r="D114" s="48" t="s">
        <v>300</v>
      </c>
      <c r="E114" s="49">
        <v>60</v>
      </c>
      <c r="F114" s="50">
        <v>240</v>
      </c>
      <c r="G114" s="22">
        <v>0</v>
      </c>
      <c r="H114" s="21">
        <f t="shared" si="2"/>
        <v>0</v>
      </c>
      <c r="I114" s="21">
        <f t="shared" si="3"/>
        <v>0</v>
      </c>
    </row>
    <row r="115" spans="1:9" x14ac:dyDescent="0.25">
      <c r="A115" s="14">
        <v>106</v>
      </c>
      <c r="B115" s="51" t="s">
        <v>463</v>
      </c>
      <c r="C115" s="47" t="s">
        <v>464</v>
      </c>
      <c r="D115" s="48" t="s">
        <v>231</v>
      </c>
      <c r="E115" s="52">
        <v>16</v>
      </c>
      <c r="F115" s="52">
        <v>40</v>
      </c>
      <c r="G115" s="22">
        <v>0</v>
      </c>
      <c r="H115" s="21">
        <f t="shared" si="2"/>
        <v>0</v>
      </c>
      <c r="I115" s="21">
        <f t="shared" si="3"/>
        <v>0</v>
      </c>
    </row>
    <row r="116" spans="1:9" x14ac:dyDescent="0.25">
      <c r="A116" s="14">
        <v>107</v>
      </c>
      <c r="B116" s="46" t="s">
        <v>465</v>
      </c>
      <c r="C116" s="47" t="s">
        <v>466</v>
      </c>
      <c r="D116" s="48" t="s">
        <v>293</v>
      </c>
      <c r="E116" s="49">
        <v>20</v>
      </c>
      <c r="F116" s="50">
        <v>30</v>
      </c>
      <c r="G116" s="22">
        <v>0</v>
      </c>
      <c r="H116" s="21">
        <f t="shared" si="2"/>
        <v>0</v>
      </c>
      <c r="I116" s="21">
        <f t="shared" si="3"/>
        <v>0</v>
      </c>
    </row>
    <row r="117" spans="1:9" x14ac:dyDescent="0.25">
      <c r="A117" s="14">
        <v>108</v>
      </c>
      <c r="B117" s="46" t="s">
        <v>467</v>
      </c>
      <c r="C117" s="47" t="s">
        <v>468</v>
      </c>
      <c r="D117" s="48" t="s">
        <v>293</v>
      </c>
      <c r="E117" s="49">
        <v>20</v>
      </c>
      <c r="F117" s="50">
        <v>50</v>
      </c>
      <c r="G117" s="22">
        <v>0</v>
      </c>
      <c r="H117" s="21">
        <f t="shared" si="2"/>
        <v>0</v>
      </c>
      <c r="I117" s="21">
        <f t="shared" si="3"/>
        <v>0</v>
      </c>
    </row>
    <row r="118" spans="1:9" x14ac:dyDescent="0.25">
      <c r="A118" s="14">
        <v>109</v>
      </c>
      <c r="B118" s="53" t="s">
        <v>469</v>
      </c>
      <c r="C118" s="47" t="s">
        <v>470</v>
      </c>
      <c r="D118" s="48" t="s">
        <v>231</v>
      </c>
      <c r="E118" s="52">
        <v>25</v>
      </c>
      <c r="F118" s="52">
        <v>50</v>
      </c>
      <c r="G118" s="22">
        <v>0</v>
      </c>
      <c r="H118" s="21">
        <f t="shared" si="2"/>
        <v>0</v>
      </c>
      <c r="I118" s="21">
        <f t="shared" si="3"/>
        <v>0</v>
      </c>
    </row>
    <row r="119" spans="1:9" x14ac:dyDescent="0.25">
      <c r="A119" s="14">
        <v>110</v>
      </c>
      <c r="B119" s="53" t="s">
        <v>471</v>
      </c>
      <c r="C119" s="47" t="s">
        <v>472</v>
      </c>
      <c r="D119" s="48" t="s">
        <v>231</v>
      </c>
      <c r="E119" s="52">
        <v>10</v>
      </c>
      <c r="F119" s="52">
        <v>20</v>
      </c>
      <c r="G119" s="22">
        <v>0</v>
      </c>
      <c r="H119" s="21">
        <f t="shared" si="2"/>
        <v>0</v>
      </c>
      <c r="I119" s="21">
        <f t="shared" si="3"/>
        <v>0</v>
      </c>
    </row>
    <row r="120" spans="1:9" x14ac:dyDescent="0.25">
      <c r="A120" s="14">
        <v>111</v>
      </c>
      <c r="B120" s="51" t="s">
        <v>473</v>
      </c>
      <c r="C120" s="47" t="s">
        <v>474</v>
      </c>
      <c r="D120" s="48" t="s">
        <v>231</v>
      </c>
      <c r="E120" s="52">
        <v>20</v>
      </c>
      <c r="F120" s="52">
        <v>50</v>
      </c>
      <c r="G120" s="22">
        <v>0</v>
      </c>
      <c r="H120" s="21">
        <f t="shared" si="2"/>
        <v>0</v>
      </c>
      <c r="I120" s="21">
        <f t="shared" si="3"/>
        <v>0</v>
      </c>
    </row>
    <row r="121" spans="1:9" x14ac:dyDescent="0.25">
      <c r="A121" s="14">
        <v>112</v>
      </c>
      <c r="B121" s="53" t="s">
        <v>475</v>
      </c>
      <c r="C121" s="47" t="s">
        <v>476</v>
      </c>
      <c r="D121" s="48" t="s">
        <v>300</v>
      </c>
      <c r="E121" s="52">
        <v>800</v>
      </c>
      <c r="F121" s="52">
        <v>2200</v>
      </c>
      <c r="G121" s="22">
        <v>0</v>
      </c>
      <c r="H121" s="21">
        <f t="shared" si="2"/>
        <v>0</v>
      </c>
      <c r="I121" s="21">
        <f t="shared" si="3"/>
        <v>0</v>
      </c>
    </row>
    <row r="122" spans="1:9" x14ac:dyDescent="0.25">
      <c r="A122" s="14">
        <v>113</v>
      </c>
      <c r="B122" s="53" t="s">
        <v>477</v>
      </c>
      <c r="C122" s="47" t="s">
        <v>478</v>
      </c>
      <c r="D122" s="48" t="s">
        <v>300</v>
      </c>
      <c r="E122" s="52">
        <v>500</v>
      </c>
      <c r="F122" s="52">
        <v>2000</v>
      </c>
      <c r="G122" s="22">
        <v>0</v>
      </c>
      <c r="H122" s="21">
        <f t="shared" si="2"/>
        <v>0</v>
      </c>
      <c r="I122" s="21">
        <f t="shared" si="3"/>
        <v>0</v>
      </c>
    </row>
    <row r="123" spans="1:9" x14ac:dyDescent="0.25">
      <c r="A123" s="14">
        <v>114</v>
      </c>
      <c r="B123" s="51" t="s">
        <v>479</v>
      </c>
      <c r="C123" s="47" t="s">
        <v>480</v>
      </c>
      <c r="D123" s="48" t="s">
        <v>231</v>
      </c>
      <c r="E123" s="52">
        <v>84</v>
      </c>
      <c r="F123" s="52">
        <v>210</v>
      </c>
      <c r="G123" s="22">
        <v>0</v>
      </c>
      <c r="H123" s="21">
        <f t="shared" si="2"/>
        <v>0</v>
      </c>
      <c r="I123" s="21">
        <f t="shared" si="3"/>
        <v>0</v>
      </c>
    </row>
    <row r="124" spans="1:9" ht="22.5" x14ac:dyDescent="0.25">
      <c r="A124" s="14">
        <v>115</v>
      </c>
      <c r="B124" s="46" t="s">
        <v>481</v>
      </c>
      <c r="C124" s="47" t="s">
        <v>482</v>
      </c>
      <c r="D124" s="48" t="s">
        <v>300</v>
      </c>
      <c r="E124" s="49">
        <v>100</v>
      </c>
      <c r="F124" s="50">
        <v>400</v>
      </c>
      <c r="G124" s="22">
        <v>0</v>
      </c>
      <c r="H124" s="21">
        <f t="shared" si="2"/>
        <v>0</v>
      </c>
      <c r="I124" s="21">
        <f t="shared" si="3"/>
        <v>0</v>
      </c>
    </row>
    <row r="125" spans="1:9" x14ac:dyDescent="0.25">
      <c r="A125" s="14">
        <v>116</v>
      </c>
      <c r="B125" s="46" t="s">
        <v>483</v>
      </c>
      <c r="C125" s="47" t="s">
        <v>484</v>
      </c>
      <c r="D125" s="48" t="s">
        <v>300</v>
      </c>
      <c r="E125" s="49">
        <v>50</v>
      </c>
      <c r="F125" s="50">
        <v>200</v>
      </c>
      <c r="G125" s="22">
        <v>0</v>
      </c>
      <c r="H125" s="21">
        <f t="shared" si="2"/>
        <v>0</v>
      </c>
      <c r="I125" s="21">
        <f t="shared" si="3"/>
        <v>0</v>
      </c>
    </row>
    <row r="126" spans="1:9" ht="33.75" x14ac:dyDescent="0.25">
      <c r="A126" s="14">
        <v>117</v>
      </c>
      <c r="B126" s="53" t="s">
        <v>485</v>
      </c>
      <c r="C126" s="47" t="s">
        <v>486</v>
      </c>
      <c r="D126" s="48" t="s">
        <v>418</v>
      </c>
      <c r="E126" s="52">
        <v>96</v>
      </c>
      <c r="F126" s="52">
        <v>384</v>
      </c>
      <c r="G126" s="22">
        <v>0</v>
      </c>
      <c r="H126" s="21">
        <f t="shared" si="2"/>
        <v>0</v>
      </c>
      <c r="I126" s="21">
        <f t="shared" si="3"/>
        <v>0</v>
      </c>
    </row>
    <row r="127" spans="1:9" x14ac:dyDescent="0.25">
      <c r="A127" s="14">
        <v>118</v>
      </c>
      <c r="B127" s="51" t="s">
        <v>487</v>
      </c>
      <c r="C127" s="47" t="s">
        <v>488</v>
      </c>
      <c r="D127" s="48" t="s">
        <v>231</v>
      </c>
      <c r="E127" s="52">
        <v>40</v>
      </c>
      <c r="F127" s="52">
        <v>100</v>
      </c>
      <c r="G127" s="22">
        <v>0</v>
      </c>
      <c r="H127" s="21">
        <f t="shared" si="2"/>
        <v>0</v>
      </c>
      <c r="I127" s="21">
        <f t="shared" si="3"/>
        <v>0</v>
      </c>
    </row>
    <row r="128" spans="1:9" x14ac:dyDescent="0.25">
      <c r="A128" s="14">
        <v>119</v>
      </c>
      <c r="B128" s="46" t="s">
        <v>489</v>
      </c>
      <c r="C128" s="47" t="s">
        <v>490</v>
      </c>
      <c r="D128" s="48" t="s">
        <v>300</v>
      </c>
      <c r="E128" s="49">
        <v>100</v>
      </c>
      <c r="F128" s="50">
        <v>400</v>
      </c>
      <c r="G128" s="22">
        <v>0</v>
      </c>
      <c r="H128" s="21">
        <f t="shared" si="2"/>
        <v>0</v>
      </c>
      <c r="I128" s="21">
        <f t="shared" si="3"/>
        <v>0</v>
      </c>
    </row>
    <row r="129" spans="1:9" x14ac:dyDescent="0.25">
      <c r="A129" s="14">
        <v>120</v>
      </c>
      <c r="B129" s="51" t="s">
        <v>491</v>
      </c>
      <c r="C129" s="47" t="s">
        <v>492</v>
      </c>
      <c r="D129" s="48" t="s">
        <v>300</v>
      </c>
      <c r="E129" s="52">
        <v>100</v>
      </c>
      <c r="F129" s="52">
        <v>400</v>
      </c>
      <c r="G129" s="22">
        <v>0</v>
      </c>
      <c r="H129" s="21">
        <f t="shared" si="2"/>
        <v>0</v>
      </c>
      <c r="I129" s="21">
        <f t="shared" si="3"/>
        <v>0</v>
      </c>
    </row>
    <row r="130" spans="1:9" ht="22.5" x14ac:dyDescent="0.25">
      <c r="A130" s="14">
        <v>121</v>
      </c>
      <c r="B130" s="53" t="s">
        <v>493</v>
      </c>
      <c r="C130" s="47" t="s">
        <v>494</v>
      </c>
      <c r="D130" s="48" t="s">
        <v>495</v>
      </c>
      <c r="E130" s="52">
        <v>20</v>
      </c>
      <c r="F130" s="52">
        <v>40</v>
      </c>
      <c r="G130" s="22">
        <v>0</v>
      </c>
      <c r="H130" s="21">
        <f t="shared" si="2"/>
        <v>0</v>
      </c>
      <c r="I130" s="21">
        <f t="shared" si="3"/>
        <v>0</v>
      </c>
    </row>
    <row r="131" spans="1:9" ht="22.5" x14ac:dyDescent="0.25">
      <c r="A131" s="14">
        <v>122</v>
      </c>
      <c r="B131" s="53" t="s">
        <v>496</v>
      </c>
      <c r="C131" s="47" t="s">
        <v>497</v>
      </c>
      <c r="D131" s="48" t="s">
        <v>495</v>
      </c>
      <c r="E131" s="52">
        <v>20</v>
      </c>
      <c r="F131" s="52">
        <v>40</v>
      </c>
      <c r="G131" s="22">
        <v>0</v>
      </c>
      <c r="H131" s="21">
        <f t="shared" si="2"/>
        <v>0</v>
      </c>
      <c r="I131" s="21">
        <f t="shared" si="3"/>
        <v>0</v>
      </c>
    </row>
    <row r="132" spans="1:9" x14ac:dyDescent="0.25">
      <c r="A132" s="14">
        <v>123</v>
      </c>
      <c r="B132" s="51" t="s">
        <v>498</v>
      </c>
      <c r="C132" s="47" t="s">
        <v>499</v>
      </c>
      <c r="D132" s="48" t="s">
        <v>231</v>
      </c>
      <c r="E132" s="52">
        <v>516</v>
      </c>
      <c r="F132" s="52">
        <v>1040</v>
      </c>
      <c r="G132" s="22">
        <v>0</v>
      </c>
      <c r="H132" s="21">
        <f t="shared" si="2"/>
        <v>0</v>
      </c>
      <c r="I132" s="21">
        <f t="shared" si="3"/>
        <v>0</v>
      </c>
    </row>
    <row r="133" spans="1:9" ht="22.5" x14ac:dyDescent="0.25">
      <c r="A133" s="14">
        <v>124</v>
      </c>
      <c r="B133" s="46" t="s">
        <v>500</v>
      </c>
      <c r="C133" s="47" t="s">
        <v>501</v>
      </c>
      <c r="D133" s="48" t="s">
        <v>231</v>
      </c>
      <c r="E133" s="49">
        <v>15</v>
      </c>
      <c r="F133" s="50">
        <v>60</v>
      </c>
      <c r="G133" s="22">
        <v>0</v>
      </c>
      <c r="H133" s="21">
        <f t="shared" si="2"/>
        <v>0</v>
      </c>
      <c r="I133" s="21">
        <f t="shared" si="3"/>
        <v>0</v>
      </c>
    </row>
    <row r="134" spans="1:9" x14ac:dyDescent="0.25">
      <c r="A134" s="14">
        <v>125</v>
      </c>
      <c r="B134" s="46" t="s">
        <v>502</v>
      </c>
      <c r="C134" s="47" t="s">
        <v>503</v>
      </c>
      <c r="D134" s="48" t="s">
        <v>504</v>
      </c>
      <c r="E134" s="49">
        <v>4</v>
      </c>
      <c r="F134" s="50">
        <v>16</v>
      </c>
      <c r="G134" s="22">
        <v>0</v>
      </c>
      <c r="H134" s="21">
        <f t="shared" si="2"/>
        <v>0</v>
      </c>
      <c r="I134" s="21">
        <f t="shared" si="3"/>
        <v>0</v>
      </c>
    </row>
    <row r="135" spans="1:9" x14ac:dyDescent="0.25">
      <c r="A135" s="14">
        <v>126</v>
      </c>
      <c r="B135" s="46" t="s">
        <v>505</v>
      </c>
      <c r="C135" s="47" t="s">
        <v>506</v>
      </c>
      <c r="D135" s="48" t="s">
        <v>231</v>
      </c>
      <c r="E135" s="49">
        <v>10</v>
      </c>
      <c r="F135" s="50">
        <v>40</v>
      </c>
      <c r="G135" s="22">
        <v>0</v>
      </c>
      <c r="H135" s="21">
        <f t="shared" si="2"/>
        <v>0</v>
      </c>
      <c r="I135" s="21">
        <f t="shared" si="3"/>
        <v>0</v>
      </c>
    </row>
    <row r="136" spans="1:9" x14ac:dyDescent="0.25">
      <c r="A136" s="14">
        <v>127</v>
      </c>
      <c r="B136" s="46" t="s">
        <v>507</v>
      </c>
      <c r="C136" s="47" t="s">
        <v>508</v>
      </c>
      <c r="D136" s="48" t="s">
        <v>509</v>
      </c>
      <c r="E136" s="49">
        <v>25</v>
      </c>
      <c r="F136" s="50">
        <v>100</v>
      </c>
      <c r="G136" s="22">
        <v>0</v>
      </c>
      <c r="H136" s="21">
        <f t="shared" si="2"/>
        <v>0</v>
      </c>
      <c r="I136" s="21">
        <f t="shared" si="3"/>
        <v>0</v>
      </c>
    </row>
    <row r="137" spans="1:9" x14ac:dyDescent="0.25">
      <c r="A137" s="14">
        <v>128</v>
      </c>
      <c r="B137" s="53" t="s">
        <v>510</v>
      </c>
      <c r="C137" s="47" t="s">
        <v>511</v>
      </c>
      <c r="D137" s="48" t="s">
        <v>231</v>
      </c>
      <c r="E137" s="52">
        <v>25</v>
      </c>
      <c r="F137" s="52">
        <v>100</v>
      </c>
      <c r="G137" s="22">
        <v>0</v>
      </c>
      <c r="H137" s="21">
        <f t="shared" si="2"/>
        <v>0</v>
      </c>
      <c r="I137" s="21">
        <f t="shared" si="3"/>
        <v>0</v>
      </c>
    </row>
    <row r="138" spans="1:9" x14ac:dyDescent="0.25">
      <c r="A138" s="14">
        <v>129</v>
      </c>
      <c r="B138" s="53" t="s">
        <v>512</v>
      </c>
      <c r="C138" s="47" t="s">
        <v>513</v>
      </c>
      <c r="D138" s="48" t="s">
        <v>514</v>
      </c>
      <c r="E138" s="52">
        <v>10</v>
      </c>
      <c r="F138" s="52">
        <v>40</v>
      </c>
      <c r="G138" s="22">
        <v>0</v>
      </c>
      <c r="H138" s="21">
        <f t="shared" si="2"/>
        <v>0</v>
      </c>
      <c r="I138" s="21">
        <f t="shared" si="3"/>
        <v>0</v>
      </c>
    </row>
    <row r="139" spans="1:9" ht="33.75" x14ac:dyDescent="0.25">
      <c r="A139" s="14">
        <v>130</v>
      </c>
      <c r="B139" s="51" t="s">
        <v>515</v>
      </c>
      <c r="C139" s="47" t="s">
        <v>516</v>
      </c>
      <c r="D139" s="48" t="s">
        <v>231</v>
      </c>
      <c r="E139" s="52">
        <v>20</v>
      </c>
      <c r="F139" s="52">
        <v>50</v>
      </c>
      <c r="G139" s="22">
        <v>0</v>
      </c>
      <c r="H139" s="21">
        <f t="shared" ref="H139:H202" si="4">+G139*E139</f>
        <v>0</v>
      </c>
      <c r="I139" s="21">
        <f t="shared" ref="I139:I202" si="5">+G139*F139</f>
        <v>0</v>
      </c>
    </row>
    <row r="140" spans="1:9" x14ac:dyDescent="0.25">
      <c r="A140" s="14">
        <v>131</v>
      </c>
      <c r="B140" s="46" t="s">
        <v>517</v>
      </c>
      <c r="C140" s="47" t="s">
        <v>518</v>
      </c>
      <c r="D140" s="48" t="s">
        <v>519</v>
      </c>
      <c r="E140" s="49">
        <v>100</v>
      </c>
      <c r="F140" s="50">
        <v>400</v>
      </c>
      <c r="G140" s="22">
        <v>0</v>
      </c>
      <c r="H140" s="21">
        <f t="shared" si="4"/>
        <v>0</v>
      </c>
      <c r="I140" s="21">
        <f t="shared" si="5"/>
        <v>0</v>
      </c>
    </row>
    <row r="141" spans="1:9" ht="22.5" x14ac:dyDescent="0.25">
      <c r="A141" s="14">
        <v>132</v>
      </c>
      <c r="B141" s="46" t="s">
        <v>520</v>
      </c>
      <c r="C141" s="47" t="s">
        <v>521</v>
      </c>
      <c r="D141" s="48" t="s">
        <v>231</v>
      </c>
      <c r="E141" s="49">
        <v>60</v>
      </c>
      <c r="F141" s="50">
        <v>240</v>
      </c>
      <c r="G141" s="22">
        <v>0</v>
      </c>
      <c r="H141" s="21">
        <f t="shared" si="4"/>
        <v>0</v>
      </c>
      <c r="I141" s="21">
        <f t="shared" si="5"/>
        <v>0</v>
      </c>
    </row>
    <row r="142" spans="1:9" x14ac:dyDescent="0.25">
      <c r="A142" s="14">
        <v>133</v>
      </c>
      <c r="B142" s="53" t="s">
        <v>522</v>
      </c>
      <c r="C142" s="47" t="s">
        <v>523</v>
      </c>
      <c r="D142" s="48" t="s">
        <v>524</v>
      </c>
      <c r="E142" s="52">
        <v>1</v>
      </c>
      <c r="F142" s="52">
        <v>4</v>
      </c>
      <c r="G142" s="22">
        <v>0</v>
      </c>
      <c r="H142" s="21">
        <f t="shared" si="4"/>
        <v>0</v>
      </c>
      <c r="I142" s="21">
        <f t="shared" si="5"/>
        <v>0</v>
      </c>
    </row>
    <row r="143" spans="1:9" x14ac:dyDescent="0.25">
      <c r="A143" s="14">
        <v>134</v>
      </c>
      <c r="B143" s="46" t="s">
        <v>525</v>
      </c>
      <c r="C143" s="47" t="s">
        <v>526</v>
      </c>
      <c r="D143" s="48" t="s">
        <v>527</v>
      </c>
      <c r="E143" s="49">
        <v>2</v>
      </c>
      <c r="F143" s="50">
        <v>8</v>
      </c>
      <c r="G143" s="22">
        <v>0</v>
      </c>
      <c r="H143" s="21">
        <f t="shared" si="4"/>
        <v>0</v>
      </c>
      <c r="I143" s="21">
        <f t="shared" si="5"/>
        <v>0</v>
      </c>
    </row>
    <row r="144" spans="1:9" x14ac:dyDescent="0.25">
      <c r="A144" s="14">
        <v>135</v>
      </c>
      <c r="B144" s="46" t="s">
        <v>528</v>
      </c>
      <c r="C144" s="47" t="s">
        <v>529</v>
      </c>
      <c r="D144" s="48" t="s">
        <v>395</v>
      </c>
      <c r="E144" s="49">
        <v>5</v>
      </c>
      <c r="F144" s="50">
        <v>20</v>
      </c>
      <c r="G144" s="22">
        <v>0</v>
      </c>
      <c r="H144" s="21">
        <f t="shared" si="4"/>
        <v>0</v>
      </c>
      <c r="I144" s="21">
        <f t="shared" si="5"/>
        <v>0</v>
      </c>
    </row>
    <row r="145" spans="1:9" x14ac:dyDescent="0.25">
      <c r="A145" s="14">
        <v>136</v>
      </c>
      <c r="B145" s="51" t="s">
        <v>530</v>
      </c>
      <c r="C145" s="47" t="s">
        <v>531</v>
      </c>
      <c r="D145" s="48" t="s">
        <v>231</v>
      </c>
      <c r="E145" s="52">
        <v>16</v>
      </c>
      <c r="F145" s="52">
        <v>40</v>
      </c>
      <c r="G145" s="22">
        <v>0</v>
      </c>
      <c r="H145" s="21">
        <f t="shared" si="4"/>
        <v>0</v>
      </c>
      <c r="I145" s="21">
        <f t="shared" si="5"/>
        <v>0</v>
      </c>
    </row>
    <row r="146" spans="1:9" x14ac:dyDescent="0.25">
      <c r="A146" s="14">
        <v>137</v>
      </c>
      <c r="B146" s="46" t="s">
        <v>532</v>
      </c>
      <c r="C146" s="47" t="s">
        <v>533</v>
      </c>
      <c r="D146" s="48" t="s">
        <v>231</v>
      </c>
      <c r="E146" s="49">
        <v>6</v>
      </c>
      <c r="F146" s="50">
        <v>24</v>
      </c>
      <c r="G146" s="22">
        <v>0</v>
      </c>
      <c r="H146" s="21">
        <f t="shared" si="4"/>
        <v>0</v>
      </c>
      <c r="I146" s="21">
        <f t="shared" si="5"/>
        <v>0</v>
      </c>
    </row>
    <row r="147" spans="1:9" ht="22.5" x14ac:dyDescent="0.25">
      <c r="A147" s="14">
        <v>138</v>
      </c>
      <c r="B147" s="51" t="s">
        <v>534</v>
      </c>
      <c r="C147" s="47" t="s">
        <v>535</v>
      </c>
      <c r="D147" s="48" t="s">
        <v>231</v>
      </c>
      <c r="E147" s="52">
        <v>14</v>
      </c>
      <c r="F147" s="52">
        <v>32</v>
      </c>
      <c r="G147" s="22">
        <v>0</v>
      </c>
      <c r="H147" s="21">
        <f t="shared" si="4"/>
        <v>0</v>
      </c>
      <c r="I147" s="21">
        <f t="shared" si="5"/>
        <v>0</v>
      </c>
    </row>
    <row r="148" spans="1:9" ht="56.25" x14ac:dyDescent="0.25">
      <c r="A148" s="14">
        <v>139</v>
      </c>
      <c r="B148" s="51" t="s">
        <v>536</v>
      </c>
      <c r="C148" s="47" t="s">
        <v>537</v>
      </c>
      <c r="D148" s="48" t="s">
        <v>231</v>
      </c>
      <c r="E148" s="52">
        <v>2</v>
      </c>
      <c r="F148" s="52">
        <v>2</v>
      </c>
      <c r="G148" s="22">
        <v>0</v>
      </c>
      <c r="H148" s="21">
        <f t="shared" si="4"/>
        <v>0</v>
      </c>
      <c r="I148" s="21">
        <f t="shared" si="5"/>
        <v>0</v>
      </c>
    </row>
    <row r="149" spans="1:9" ht="33.75" x14ac:dyDescent="0.25">
      <c r="A149" s="14">
        <v>140</v>
      </c>
      <c r="B149" s="51" t="s">
        <v>538</v>
      </c>
      <c r="C149" s="47" t="s">
        <v>539</v>
      </c>
      <c r="D149" s="48" t="s">
        <v>231</v>
      </c>
      <c r="E149" s="52">
        <v>22</v>
      </c>
      <c r="F149" s="52">
        <v>55</v>
      </c>
      <c r="G149" s="22">
        <v>0</v>
      </c>
      <c r="H149" s="21">
        <f t="shared" si="4"/>
        <v>0</v>
      </c>
      <c r="I149" s="21">
        <f t="shared" si="5"/>
        <v>0</v>
      </c>
    </row>
    <row r="150" spans="1:9" x14ac:dyDescent="0.25">
      <c r="A150" s="14">
        <v>141</v>
      </c>
      <c r="B150" s="51" t="s">
        <v>540</v>
      </c>
      <c r="C150" s="47" t="s">
        <v>541</v>
      </c>
      <c r="D150" s="48" t="s">
        <v>231</v>
      </c>
      <c r="E150" s="52">
        <v>2</v>
      </c>
      <c r="F150" s="52">
        <v>5</v>
      </c>
      <c r="G150" s="22">
        <v>0</v>
      </c>
      <c r="H150" s="21">
        <f t="shared" si="4"/>
        <v>0</v>
      </c>
      <c r="I150" s="21">
        <f t="shared" si="5"/>
        <v>0</v>
      </c>
    </row>
    <row r="151" spans="1:9" ht="45" x14ac:dyDescent="0.25">
      <c r="A151" s="14">
        <v>142</v>
      </c>
      <c r="B151" s="51" t="s">
        <v>542</v>
      </c>
      <c r="C151" s="47" t="s">
        <v>543</v>
      </c>
      <c r="D151" s="48" t="s">
        <v>231</v>
      </c>
      <c r="E151" s="52">
        <v>10</v>
      </c>
      <c r="F151" s="52">
        <v>25</v>
      </c>
      <c r="G151" s="22">
        <v>0</v>
      </c>
      <c r="H151" s="21">
        <f t="shared" si="4"/>
        <v>0</v>
      </c>
      <c r="I151" s="21">
        <f t="shared" si="5"/>
        <v>0</v>
      </c>
    </row>
    <row r="152" spans="1:9" ht="22.5" x14ac:dyDescent="0.25">
      <c r="A152" s="14">
        <v>143</v>
      </c>
      <c r="B152" s="53" t="s">
        <v>544</v>
      </c>
      <c r="C152" s="47" t="s">
        <v>545</v>
      </c>
      <c r="D152" s="48" t="s">
        <v>231</v>
      </c>
      <c r="E152" s="52">
        <v>6</v>
      </c>
      <c r="F152" s="52">
        <v>24</v>
      </c>
      <c r="G152" s="22">
        <v>0</v>
      </c>
      <c r="H152" s="21">
        <f t="shared" si="4"/>
        <v>0</v>
      </c>
      <c r="I152" s="21">
        <f t="shared" si="5"/>
        <v>0</v>
      </c>
    </row>
    <row r="153" spans="1:9" ht="33.75" x14ac:dyDescent="0.25">
      <c r="A153" s="14">
        <v>144</v>
      </c>
      <c r="B153" s="46" t="s">
        <v>546</v>
      </c>
      <c r="C153" s="47" t="s">
        <v>547</v>
      </c>
      <c r="D153" s="48" t="s">
        <v>231</v>
      </c>
      <c r="E153" s="49">
        <v>5</v>
      </c>
      <c r="F153" s="50">
        <v>20</v>
      </c>
      <c r="G153" s="22">
        <v>0</v>
      </c>
      <c r="H153" s="21">
        <f t="shared" si="4"/>
        <v>0</v>
      </c>
      <c r="I153" s="21">
        <f t="shared" si="5"/>
        <v>0</v>
      </c>
    </row>
    <row r="154" spans="1:9" ht="22.5" x14ac:dyDescent="0.25">
      <c r="A154" s="14">
        <v>145</v>
      </c>
      <c r="B154" s="53" t="s">
        <v>548</v>
      </c>
      <c r="C154" s="47" t="s">
        <v>549</v>
      </c>
      <c r="D154" s="48" t="s">
        <v>251</v>
      </c>
      <c r="E154" s="52">
        <v>6</v>
      </c>
      <c r="F154" s="52">
        <v>24</v>
      </c>
      <c r="G154" s="22">
        <v>0</v>
      </c>
      <c r="H154" s="21">
        <f t="shared" si="4"/>
        <v>0</v>
      </c>
      <c r="I154" s="21">
        <f t="shared" si="5"/>
        <v>0</v>
      </c>
    </row>
    <row r="155" spans="1:9" ht="56.25" x14ac:dyDescent="0.25">
      <c r="A155" s="14">
        <v>146</v>
      </c>
      <c r="B155" s="51" t="s">
        <v>550</v>
      </c>
      <c r="C155" s="47" t="s">
        <v>551</v>
      </c>
      <c r="D155" s="48" t="s">
        <v>231</v>
      </c>
      <c r="E155" s="52">
        <v>6</v>
      </c>
      <c r="F155" s="52">
        <v>15</v>
      </c>
      <c r="G155" s="22">
        <v>0</v>
      </c>
      <c r="H155" s="21">
        <f t="shared" si="4"/>
        <v>0</v>
      </c>
      <c r="I155" s="21">
        <f t="shared" si="5"/>
        <v>0</v>
      </c>
    </row>
    <row r="156" spans="1:9" ht="56.25" x14ac:dyDescent="0.25">
      <c r="A156" s="14">
        <v>147</v>
      </c>
      <c r="B156" s="51" t="s">
        <v>552</v>
      </c>
      <c r="C156" s="47" t="s">
        <v>553</v>
      </c>
      <c r="D156" s="48" t="s">
        <v>231</v>
      </c>
      <c r="E156" s="52">
        <v>2</v>
      </c>
      <c r="F156" s="52">
        <v>2</v>
      </c>
      <c r="G156" s="22">
        <v>0</v>
      </c>
      <c r="H156" s="21">
        <f t="shared" si="4"/>
        <v>0</v>
      </c>
      <c r="I156" s="21">
        <f t="shared" si="5"/>
        <v>0</v>
      </c>
    </row>
    <row r="157" spans="1:9" ht="56.25" x14ac:dyDescent="0.25">
      <c r="A157" s="14">
        <v>148</v>
      </c>
      <c r="B157" s="51" t="s">
        <v>554</v>
      </c>
      <c r="C157" s="47" t="s">
        <v>555</v>
      </c>
      <c r="D157" s="48" t="s">
        <v>231</v>
      </c>
      <c r="E157" s="52">
        <v>12</v>
      </c>
      <c r="F157" s="52">
        <v>30</v>
      </c>
      <c r="G157" s="22">
        <v>0</v>
      </c>
      <c r="H157" s="21">
        <f t="shared" si="4"/>
        <v>0</v>
      </c>
      <c r="I157" s="21">
        <f t="shared" si="5"/>
        <v>0</v>
      </c>
    </row>
    <row r="158" spans="1:9" x14ac:dyDescent="0.25">
      <c r="A158" s="14">
        <v>149</v>
      </c>
      <c r="B158" s="51" t="s">
        <v>556</v>
      </c>
      <c r="C158" s="47" t="s">
        <v>557</v>
      </c>
      <c r="D158" s="48" t="s">
        <v>231</v>
      </c>
      <c r="E158" s="52">
        <v>10</v>
      </c>
      <c r="F158" s="52">
        <v>25</v>
      </c>
      <c r="G158" s="22">
        <v>0</v>
      </c>
      <c r="H158" s="21">
        <f t="shared" si="4"/>
        <v>0</v>
      </c>
      <c r="I158" s="21">
        <f t="shared" si="5"/>
        <v>0</v>
      </c>
    </row>
    <row r="159" spans="1:9" ht="45" x14ac:dyDescent="0.25">
      <c r="A159" s="14">
        <v>150</v>
      </c>
      <c r="B159" s="51" t="s">
        <v>558</v>
      </c>
      <c r="C159" s="47" t="s">
        <v>559</v>
      </c>
      <c r="D159" s="48" t="s">
        <v>231</v>
      </c>
      <c r="E159" s="52">
        <v>12</v>
      </c>
      <c r="F159" s="52">
        <v>30</v>
      </c>
      <c r="G159" s="22">
        <v>0</v>
      </c>
      <c r="H159" s="21">
        <f t="shared" si="4"/>
        <v>0</v>
      </c>
      <c r="I159" s="21">
        <f t="shared" si="5"/>
        <v>0</v>
      </c>
    </row>
    <row r="160" spans="1:9" x14ac:dyDescent="0.25">
      <c r="A160" s="14">
        <v>151</v>
      </c>
      <c r="B160" s="51" t="s">
        <v>560</v>
      </c>
      <c r="C160" s="47" t="s">
        <v>561</v>
      </c>
      <c r="D160" s="48" t="s">
        <v>231</v>
      </c>
      <c r="E160" s="52">
        <v>8</v>
      </c>
      <c r="F160" s="52">
        <v>20</v>
      </c>
      <c r="G160" s="22">
        <v>0</v>
      </c>
      <c r="H160" s="21">
        <f t="shared" si="4"/>
        <v>0</v>
      </c>
      <c r="I160" s="21">
        <f t="shared" si="5"/>
        <v>0</v>
      </c>
    </row>
    <row r="161" spans="1:9" x14ac:dyDescent="0.25">
      <c r="A161" s="14">
        <v>152</v>
      </c>
      <c r="B161" s="53" t="s">
        <v>562</v>
      </c>
      <c r="C161" s="47" t="s">
        <v>563</v>
      </c>
      <c r="D161" s="48" t="s">
        <v>231</v>
      </c>
      <c r="E161" s="52">
        <v>60</v>
      </c>
      <c r="F161" s="52">
        <v>240</v>
      </c>
      <c r="G161" s="22">
        <v>0</v>
      </c>
      <c r="H161" s="21">
        <f t="shared" si="4"/>
        <v>0</v>
      </c>
      <c r="I161" s="21">
        <f t="shared" si="5"/>
        <v>0</v>
      </c>
    </row>
    <row r="162" spans="1:9" ht="45" x14ac:dyDescent="0.25">
      <c r="A162" s="14">
        <v>153</v>
      </c>
      <c r="B162" s="46" t="s">
        <v>564</v>
      </c>
      <c r="C162" s="47" t="s">
        <v>565</v>
      </c>
      <c r="D162" s="48" t="s">
        <v>231</v>
      </c>
      <c r="E162" s="49">
        <v>40</v>
      </c>
      <c r="F162" s="50">
        <v>120</v>
      </c>
      <c r="G162" s="22">
        <v>0</v>
      </c>
      <c r="H162" s="21">
        <f t="shared" si="4"/>
        <v>0</v>
      </c>
      <c r="I162" s="21">
        <f t="shared" si="5"/>
        <v>0</v>
      </c>
    </row>
    <row r="163" spans="1:9" ht="45" x14ac:dyDescent="0.25">
      <c r="A163" s="14">
        <v>154</v>
      </c>
      <c r="B163" s="46" t="s">
        <v>566</v>
      </c>
      <c r="C163" s="47" t="s">
        <v>567</v>
      </c>
      <c r="D163" s="48" t="s">
        <v>395</v>
      </c>
      <c r="E163" s="49">
        <v>20</v>
      </c>
      <c r="F163" s="50">
        <v>80</v>
      </c>
      <c r="G163" s="22">
        <v>0</v>
      </c>
      <c r="H163" s="21">
        <f t="shared" si="4"/>
        <v>0</v>
      </c>
      <c r="I163" s="21">
        <f t="shared" si="5"/>
        <v>0</v>
      </c>
    </row>
    <row r="164" spans="1:9" x14ac:dyDescent="0.25">
      <c r="A164" s="14">
        <v>155</v>
      </c>
      <c r="B164" s="46" t="s">
        <v>568</v>
      </c>
      <c r="C164" s="47" t="s">
        <v>569</v>
      </c>
      <c r="D164" s="48" t="s">
        <v>231</v>
      </c>
      <c r="E164" s="49">
        <v>200</v>
      </c>
      <c r="F164" s="50">
        <v>800</v>
      </c>
      <c r="G164" s="22">
        <v>0</v>
      </c>
      <c r="H164" s="21">
        <f t="shared" si="4"/>
        <v>0</v>
      </c>
      <c r="I164" s="21">
        <f t="shared" si="5"/>
        <v>0</v>
      </c>
    </row>
    <row r="165" spans="1:9" x14ac:dyDescent="0.25">
      <c r="A165" s="14">
        <v>156</v>
      </c>
      <c r="B165" s="46" t="s">
        <v>570</v>
      </c>
      <c r="C165" s="47" t="s">
        <v>571</v>
      </c>
      <c r="D165" s="48" t="s">
        <v>300</v>
      </c>
      <c r="E165" s="49">
        <v>50</v>
      </c>
      <c r="F165" s="50">
        <v>200</v>
      </c>
      <c r="G165" s="22">
        <v>0</v>
      </c>
      <c r="H165" s="21">
        <f t="shared" si="4"/>
        <v>0</v>
      </c>
      <c r="I165" s="21">
        <f t="shared" si="5"/>
        <v>0</v>
      </c>
    </row>
    <row r="166" spans="1:9" x14ac:dyDescent="0.25">
      <c r="A166" s="14">
        <v>157</v>
      </c>
      <c r="B166" s="46" t="s">
        <v>572</v>
      </c>
      <c r="C166" s="47" t="s">
        <v>573</v>
      </c>
      <c r="D166" s="48" t="s">
        <v>495</v>
      </c>
      <c r="E166" s="49">
        <v>20</v>
      </c>
      <c r="F166" s="50">
        <v>80</v>
      </c>
      <c r="G166" s="22">
        <v>0</v>
      </c>
      <c r="H166" s="21">
        <f t="shared" si="4"/>
        <v>0</v>
      </c>
      <c r="I166" s="21">
        <f t="shared" si="5"/>
        <v>0</v>
      </c>
    </row>
    <row r="167" spans="1:9" ht="67.5" x14ac:dyDescent="0.25">
      <c r="A167" s="14">
        <v>158</v>
      </c>
      <c r="B167" s="51" t="s">
        <v>574</v>
      </c>
      <c r="C167" s="47" t="s">
        <v>575</v>
      </c>
      <c r="D167" s="48" t="s">
        <v>231</v>
      </c>
      <c r="E167" s="52">
        <v>14</v>
      </c>
      <c r="F167" s="52">
        <v>35</v>
      </c>
      <c r="G167" s="22">
        <v>0</v>
      </c>
      <c r="H167" s="21">
        <f t="shared" si="4"/>
        <v>0</v>
      </c>
      <c r="I167" s="21">
        <f t="shared" si="5"/>
        <v>0</v>
      </c>
    </row>
    <row r="168" spans="1:9" ht="22.5" x14ac:dyDescent="0.25">
      <c r="A168" s="14">
        <v>159</v>
      </c>
      <c r="B168" s="51" t="s">
        <v>576</v>
      </c>
      <c r="C168" s="47" t="s">
        <v>577</v>
      </c>
      <c r="D168" s="48" t="s">
        <v>231</v>
      </c>
      <c r="E168" s="52">
        <v>8</v>
      </c>
      <c r="F168" s="52">
        <v>20</v>
      </c>
      <c r="G168" s="22">
        <v>0</v>
      </c>
      <c r="H168" s="21">
        <f t="shared" si="4"/>
        <v>0</v>
      </c>
      <c r="I168" s="21">
        <f t="shared" si="5"/>
        <v>0</v>
      </c>
    </row>
    <row r="169" spans="1:9" ht="67.5" x14ac:dyDescent="0.25">
      <c r="A169" s="14">
        <v>160</v>
      </c>
      <c r="B169" s="51" t="s">
        <v>578</v>
      </c>
      <c r="C169" s="47" t="s">
        <v>579</v>
      </c>
      <c r="D169" s="48" t="s">
        <v>231</v>
      </c>
      <c r="E169" s="52">
        <v>2</v>
      </c>
      <c r="F169" s="52">
        <v>5</v>
      </c>
      <c r="G169" s="22">
        <v>0</v>
      </c>
      <c r="H169" s="21">
        <f t="shared" si="4"/>
        <v>0</v>
      </c>
      <c r="I169" s="21">
        <f t="shared" si="5"/>
        <v>0</v>
      </c>
    </row>
    <row r="170" spans="1:9" x14ac:dyDescent="0.25">
      <c r="A170" s="14">
        <v>161</v>
      </c>
      <c r="B170" s="51" t="s">
        <v>580</v>
      </c>
      <c r="C170" s="47" t="s">
        <v>581</v>
      </c>
      <c r="D170" s="48" t="s">
        <v>231</v>
      </c>
      <c r="E170" s="52">
        <v>4</v>
      </c>
      <c r="F170" s="52">
        <v>10</v>
      </c>
      <c r="G170" s="22">
        <v>0</v>
      </c>
      <c r="H170" s="21">
        <f t="shared" si="4"/>
        <v>0</v>
      </c>
      <c r="I170" s="21">
        <f t="shared" si="5"/>
        <v>0</v>
      </c>
    </row>
    <row r="171" spans="1:9" x14ac:dyDescent="0.25">
      <c r="A171" s="14">
        <v>162</v>
      </c>
      <c r="B171" s="51" t="s">
        <v>582</v>
      </c>
      <c r="C171" s="47" t="s">
        <v>583</v>
      </c>
      <c r="D171" s="48" t="s">
        <v>231</v>
      </c>
      <c r="E171" s="52">
        <v>2</v>
      </c>
      <c r="F171" s="52">
        <v>5</v>
      </c>
      <c r="G171" s="22">
        <v>0</v>
      </c>
      <c r="H171" s="21">
        <f t="shared" si="4"/>
        <v>0</v>
      </c>
      <c r="I171" s="21">
        <f t="shared" si="5"/>
        <v>0</v>
      </c>
    </row>
    <row r="172" spans="1:9" ht="33.75" x14ac:dyDescent="0.25">
      <c r="A172" s="14">
        <v>163</v>
      </c>
      <c r="B172" s="46" t="s">
        <v>584</v>
      </c>
      <c r="C172" s="47" t="s">
        <v>585</v>
      </c>
      <c r="D172" s="48" t="s">
        <v>586</v>
      </c>
      <c r="E172" s="49">
        <v>1</v>
      </c>
      <c r="F172" s="50">
        <v>5</v>
      </c>
      <c r="G172" s="22">
        <v>0</v>
      </c>
      <c r="H172" s="21">
        <f t="shared" si="4"/>
        <v>0</v>
      </c>
      <c r="I172" s="21">
        <f t="shared" si="5"/>
        <v>0</v>
      </c>
    </row>
    <row r="173" spans="1:9" x14ac:dyDescent="0.25">
      <c r="A173" s="14">
        <v>164</v>
      </c>
      <c r="B173" s="53" t="s">
        <v>587</v>
      </c>
      <c r="C173" s="47" t="s">
        <v>588</v>
      </c>
      <c r="D173" s="48" t="s">
        <v>231</v>
      </c>
      <c r="E173" s="52">
        <v>10</v>
      </c>
      <c r="F173" s="52">
        <v>40</v>
      </c>
      <c r="G173" s="22">
        <v>0</v>
      </c>
      <c r="H173" s="21">
        <f t="shared" si="4"/>
        <v>0</v>
      </c>
      <c r="I173" s="21">
        <f t="shared" si="5"/>
        <v>0</v>
      </c>
    </row>
    <row r="174" spans="1:9" x14ac:dyDescent="0.25">
      <c r="A174" s="14">
        <v>165</v>
      </c>
      <c r="B174" s="51" t="s">
        <v>589</v>
      </c>
      <c r="C174" s="47" t="s">
        <v>590</v>
      </c>
      <c r="D174" s="48" t="s">
        <v>231</v>
      </c>
      <c r="E174" s="52">
        <v>2</v>
      </c>
      <c r="F174" s="52">
        <v>5</v>
      </c>
      <c r="G174" s="22">
        <v>0</v>
      </c>
      <c r="H174" s="21">
        <f t="shared" si="4"/>
        <v>0</v>
      </c>
      <c r="I174" s="21">
        <f t="shared" si="5"/>
        <v>0</v>
      </c>
    </row>
    <row r="175" spans="1:9" ht="33.75" x14ac:dyDescent="0.25">
      <c r="A175" s="14">
        <v>166</v>
      </c>
      <c r="B175" s="53" t="s">
        <v>591</v>
      </c>
      <c r="C175" s="47" t="s">
        <v>592</v>
      </c>
      <c r="D175" s="48" t="s">
        <v>395</v>
      </c>
      <c r="E175" s="52">
        <v>16</v>
      </c>
      <c r="F175" s="52">
        <v>64</v>
      </c>
      <c r="G175" s="22">
        <v>0</v>
      </c>
      <c r="H175" s="21">
        <f t="shared" si="4"/>
        <v>0</v>
      </c>
      <c r="I175" s="21">
        <f t="shared" si="5"/>
        <v>0</v>
      </c>
    </row>
    <row r="176" spans="1:9" x14ac:dyDescent="0.25">
      <c r="A176" s="14">
        <v>167</v>
      </c>
      <c r="B176" s="51" t="s">
        <v>593</v>
      </c>
      <c r="C176" s="47" t="s">
        <v>594</v>
      </c>
      <c r="D176" s="48" t="s">
        <v>231</v>
      </c>
      <c r="E176" s="52">
        <v>2</v>
      </c>
      <c r="F176" s="52">
        <v>5</v>
      </c>
      <c r="G176" s="22">
        <v>0</v>
      </c>
      <c r="H176" s="21">
        <f t="shared" si="4"/>
        <v>0</v>
      </c>
      <c r="I176" s="21">
        <f t="shared" si="5"/>
        <v>0</v>
      </c>
    </row>
    <row r="177" spans="1:9" x14ac:dyDescent="0.25">
      <c r="A177" s="14">
        <v>168</v>
      </c>
      <c r="B177" s="51" t="s">
        <v>595</v>
      </c>
      <c r="C177" s="47" t="s">
        <v>596</v>
      </c>
      <c r="D177" s="48" t="s">
        <v>395</v>
      </c>
      <c r="E177" s="52">
        <v>1500</v>
      </c>
      <c r="F177" s="52">
        <v>3000</v>
      </c>
      <c r="G177" s="22">
        <v>0</v>
      </c>
      <c r="H177" s="21">
        <f t="shared" si="4"/>
        <v>0</v>
      </c>
      <c r="I177" s="21">
        <f t="shared" si="5"/>
        <v>0</v>
      </c>
    </row>
    <row r="178" spans="1:9" ht="22.5" x14ac:dyDescent="0.25">
      <c r="A178" s="14">
        <v>169</v>
      </c>
      <c r="B178" s="51" t="s">
        <v>597</v>
      </c>
      <c r="C178" s="47" t="s">
        <v>598</v>
      </c>
      <c r="D178" s="48" t="s">
        <v>231</v>
      </c>
      <c r="E178" s="52">
        <v>18</v>
      </c>
      <c r="F178" s="52">
        <v>42</v>
      </c>
      <c r="G178" s="22">
        <v>0</v>
      </c>
      <c r="H178" s="21">
        <f t="shared" si="4"/>
        <v>0</v>
      </c>
      <c r="I178" s="21">
        <f t="shared" si="5"/>
        <v>0</v>
      </c>
    </row>
    <row r="179" spans="1:9" ht="22.5" x14ac:dyDescent="0.25">
      <c r="A179" s="14">
        <v>170</v>
      </c>
      <c r="B179" s="51" t="s">
        <v>599</v>
      </c>
      <c r="C179" s="47" t="s">
        <v>600</v>
      </c>
      <c r="D179" s="48" t="s">
        <v>231</v>
      </c>
      <c r="E179" s="52">
        <v>12</v>
      </c>
      <c r="F179" s="52">
        <v>30</v>
      </c>
      <c r="G179" s="22">
        <v>0</v>
      </c>
      <c r="H179" s="21">
        <f t="shared" si="4"/>
        <v>0</v>
      </c>
      <c r="I179" s="21">
        <f t="shared" si="5"/>
        <v>0</v>
      </c>
    </row>
    <row r="180" spans="1:9" ht="33.75" x14ac:dyDescent="0.25">
      <c r="A180" s="14">
        <v>171</v>
      </c>
      <c r="B180" s="51" t="s">
        <v>601</v>
      </c>
      <c r="C180" s="47" t="s">
        <v>602</v>
      </c>
      <c r="D180" s="48" t="s">
        <v>231</v>
      </c>
      <c r="E180" s="52">
        <v>50</v>
      </c>
      <c r="F180" s="52">
        <v>200</v>
      </c>
      <c r="G180" s="22">
        <v>0</v>
      </c>
      <c r="H180" s="21">
        <f t="shared" si="4"/>
        <v>0</v>
      </c>
      <c r="I180" s="21">
        <f t="shared" si="5"/>
        <v>0</v>
      </c>
    </row>
    <row r="181" spans="1:9" x14ac:dyDescent="0.25">
      <c r="A181" s="14">
        <v>172</v>
      </c>
      <c r="B181" s="51" t="s">
        <v>603</v>
      </c>
      <c r="C181" s="47" t="s">
        <v>604</v>
      </c>
      <c r="D181" s="48" t="s">
        <v>231</v>
      </c>
      <c r="E181" s="52">
        <v>16</v>
      </c>
      <c r="F181" s="52">
        <v>40</v>
      </c>
      <c r="G181" s="22">
        <v>0</v>
      </c>
      <c r="H181" s="21">
        <f t="shared" si="4"/>
        <v>0</v>
      </c>
      <c r="I181" s="21">
        <f t="shared" si="5"/>
        <v>0</v>
      </c>
    </row>
    <row r="182" spans="1:9" ht="22.5" x14ac:dyDescent="0.25">
      <c r="A182" s="14">
        <v>173</v>
      </c>
      <c r="B182" s="51" t="s">
        <v>605</v>
      </c>
      <c r="C182" s="47" t="s">
        <v>606</v>
      </c>
      <c r="D182" s="48" t="s">
        <v>300</v>
      </c>
      <c r="E182" s="52">
        <v>150</v>
      </c>
      <c r="F182" s="52">
        <v>600</v>
      </c>
      <c r="G182" s="22">
        <v>0</v>
      </c>
      <c r="H182" s="21">
        <f t="shared" si="4"/>
        <v>0</v>
      </c>
      <c r="I182" s="21">
        <f t="shared" si="5"/>
        <v>0</v>
      </c>
    </row>
    <row r="183" spans="1:9" x14ac:dyDescent="0.25">
      <c r="A183" s="14">
        <v>174</v>
      </c>
      <c r="B183" s="51" t="s">
        <v>607</v>
      </c>
      <c r="C183" s="47" t="s">
        <v>608</v>
      </c>
      <c r="D183" s="48" t="s">
        <v>231</v>
      </c>
      <c r="E183" s="52">
        <v>20</v>
      </c>
      <c r="F183" s="52">
        <v>80</v>
      </c>
      <c r="G183" s="22">
        <v>0</v>
      </c>
      <c r="H183" s="21">
        <f t="shared" si="4"/>
        <v>0</v>
      </c>
      <c r="I183" s="21">
        <f t="shared" si="5"/>
        <v>0</v>
      </c>
    </row>
    <row r="184" spans="1:9" x14ac:dyDescent="0.25">
      <c r="A184" s="14">
        <v>175</v>
      </c>
      <c r="B184" s="51" t="s">
        <v>609</v>
      </c>
      <c r="C184" s="47" t="s">
        <v>610</v>
      </c>
      <c r="D184" s="48" t="s">
        <v>231</v>
      </c>
      <c r="E184" s="52">
        <v>2</v>
      </c>
      <c r="F184" s="52">
        <v>5</v>
      </c>
      <c r="G184" s="22">
        <v>0</v>
      </c>
      <c r="H184" s="21">
        <f t="shared" si="4"/>
        <v>0</v>
      </c>
      <c r="I184" s="21">
        <f t="shared" si="5"/>
        <v>0</v>
      </c>
    </row>
    <row r="185" spans="1:9" ht="56.25" x14ac:dyDescent="0.25">
      <c r="A185" s="14">
        <v>176</v>
      </c>
      <c r="B185" s="51" t="s">
        <v>611</v>
      </c>
      <c r="C185" s="47" t="s">
        <v>612</v>
      </c>
      <c r="D185" s="48" t="s">
        <v>231</v>
      </c>
      <c r="E185" s="52">
        <v>32</v>
      </c>
      <c r="F185" s="52">
        <v>80</v>
      </c>
      <c r="G185" s="22">
        <v>0</v>
      </c>
      <c r="H185" s="21">
        <f t="shared" si="4"/>
        <v>0</v>
      </c>
      <c r="I185" s="21">
        <f t="shared" si="5"/>
        <v>0</v>
      </c>
    </row>
    <row r="186" spans="1:9" x14ac:dyDescent="0.25">
      <c r="A186" s="14">
        <v>177</v>
      </c>
      <c r="B186" s="51" t="s">
        <v>613</v>
      </c>
      <c r="C186" s="47" t="s">
        <v>614</v>
      </c>
      <c r="D186" s="48" t="s">
        <v>231</v>
      </c>
      <c r="E186" s="52">
        <v>2</v>
      </c>
      <c r="F186" s="52">
        <v>3</v>
      </c>
      <c r="G186" s="22">
        <v>0</v>
      </c>
      <c r="H186" s="21">
        <f t="shared" si="4"/>
        <v>0</v>
      </c>
      <c r="I186" s="21">
        <f t="shared" si="5"/>
        <v>0</v>
      </c>
    </row>
    <row r="187" spans="1:9" x14ac:dyDescent="0.25">
      <c r="A187" s="14">
        <v>178</v>
      </c>
      <c r="B187" s="51" t="s">
        <v>615</v>
      </c>
      <c r="C187" s="47" t="s">
        <v>616</v>
      </c>
      <c r="D187" s="48" t="s">
        <v>231</v>
      </c>
      <c r="E187" s="52">
        <v>2</v>
      </c>
      <c r="F187" s="52">
        <v>3</v>
      </c>
      <c r="G187" s="22">
        <v>0</v>
      </c>
      <c r="H187" s="21">
        <f t="shared" si="4"/>
        <v>0</v>
      </c>
      <c r="I187" s="21">
        <f t="shared" si="5"/>
        <v>0</v>
      </c>
    </row>
    <row r="188" spans="1:9" x14ac:dyDescent="0.25">
      <c r="A188" s="14">
        <v>179</v>
      </c>
      <c r="B188" s="51" t="s">
        <v>617</v>
      </c>
      <c r="C188" s="47" t="s">
        <v>618</v>
      </c>
      <c r="D188" s="48" t="s">
        <v>231</v>
      </c>
      <c r="E188" s="52">
        <v>2</v>
      </c>
      <c r="F188" s="52">
        <v>5</v>
      </c>
      <c r="G188" s="22">
        <v>0</v>
      </c>
      <c r="H188" s="21">
        <f t="shared" si="4"/>
        <v>0</v>
      </c>
      <c r="I188" s="21">
        <f t="shared" si="5"/>
        <v>0</v>
      </c>
    </row>
    <row r="189" spans="1:9" x14ac:dyDescent="0.25">
      <c r="A189" s="14">
        <v>180</v>
      </c>
      <c r="B189" s="51" t="s">
        <v>619</v>
      </c>
      <c r="C189" s="47" t="s">
        <v>620</v>
      </c>
      <c r="D189" s="48" t="s">
        <v>231</v>
      </c>
      <c r="E189" s="52">
        <v>10</v>
      </c>
      <c r="F189" s="52">
        <v>25</v>
      </c>
      <c r="G189" s="22">
        <v>0</v>
      </c>
      <c r="H189" s="21">
        <f t="shared" si="4"/>
        <v>0</v>
      </c>
      <c r="I189" s="21">
        <f t="shared" si="5"/>
        <v>0</v>
      </c>
    </row>
    <row r="190" spans="1:9" ht="45" x14ac:dyDescent="0.25">
      <c r="A190" s="14">
        <v>181</v>
      </c>
      <c r="B190" s="51" t="s">
        <v>621</v>
      </c>
      <c r="C190" s="47" t="s">
        <v>622</v>
      </c>
      <c r="D190" s="48" t="s">
        <v>231</v>
      </c>
      <c r="E190" s="52">
        <v>36</v>
      </c>
      <c r="F190" s="52">
        <v>144</v>
      </c>
      <c r="G190" s="22">
        <v>0</v>
      </c>
      <c r="H190" s="21">
        <f t="shared" si="4"/>
        <v>0</v>
      </c>
      <c r="I190" s="21">
        <f t="shared" si="5"/>
        <v>0</v>
      </c>
    </row>
    <row r="191" spans="1:9" ht="45" x14ac:dyDescent="0.25">
      <c r="A191" s="14">
        <v>182</v>
      </c>
      <c r="B191" s="51" t="s">
        <v>623</v>
      </c>
      <c r="C191" s="47" t="s">
        <v>624</v>
      </c>
      <c r="D191" s="48" t="s">
        <v>231</v>
      </c>
      <c r="E191" s="52">
        <v>36</v>
      </c>
      <c r="F191" s="52">
        <v>144</v>
      </c>
      <c r="G191" s="22">
        <v>0</v>
      </c>
      <c r="H191" s="21">
        <f t="shared" si="4"/>
        <v>0</v>
      </c>
      <c r="I191" s="21">
        <f t="shared" si="5"/>
        <v>0</v>
      </c>
    </row>
    <row r="192" spans="1:9" x14ac:dyDescent="0.25">
      <c r="A192" s="14">
        <v>183</v>
      </c>
      <c r="B192" s="54" t="s">
        <v>625</v>
      </c>
      <c r="C192" s="47" t="s">
        <v>626</v>
      </c>
      <c r="D192" s="48" t="s">
        <v>627</v>
      </c>
      <c r="E192" s="52">
        <v>1</v>
      </c>
      <c r="F192" s="52">
        <v>4</v>
      </c>
      <c r="G192" s="22">
        <v>0</v>
      </c>
      <c r="H192" s="21">
        <f t="shared" si="4"/>
        <v>0</v>
      </c>
      <c r="I192" s="21">
        <f t="shared" si="5"/>
        <v>0</v>
      </c>
    </row>
    <row r="193" spans="1:9" ht="33.75" x14ac:dyDescent="0.25">
      <c r="A193" s="14">
        <v>184</v>
      </c>
      <c r="B193" s="51" t="s">
        <v>628</v>
      </c>
      <c r="C193" s="47" t="s">
        <v>629</v>
      </c>
      <c r="D193" s="48" t="s">
        <v>300</v>
      </c>
      <c r="E193" s="52">
        <v>2</v>
      </c>
      <c r="F193" s="52">
        <v>4</v>
      </c>
      <c r="G193" s="22">
        <v>0</v>
      </c>
      <c r="H193" s="21">
        <f t="shared" si="4"/>
        <v>0</v>
      </c>
      <c r="I193" s="21">
        <f t="shared" si="5"/>
        <v>0</v>
      </c>
    </row>
    <row r="194" spans="1:9" ht="33.75" x14ac:dyDescent="0.25">
      <c r="A194" s="14">
        <v>185</v>
      </c>
      <c r="B194" s="51" t="s">
        <v>630</v>
      </c>
      <c r="C194" s="47" t="s">
        <v>631</v>
      </c>
      <c r="D194" s="48" t="s">
        <v>300</v>
      </c>
      <c r="E194" s="52">
        <v>2</v>
      </c>
      <c r="F194" s="52">
        <v>6</v>
      </c>
      <c r="G194" s="22">
        <v>0</v>
      </c>
      <c r="H194" s="21">
        <f t="shared" si="4"/>
        <v>0</v>
      </c>
      <c r="I194" s="21">
        <f t="shared" si="5"/>
        <v>0</v>
      </c>
    </row>
    <row r="195" spans="1:9" ht="33.75" x14ac:dyDescent="0.25">
      <c r="A195" s="14">
        <v>186</v>
      </c>
      <c r="B195" s="46" t="s">
        <v>632</v>
      </c>
      <c r="C195" s="47" t="s">
        <v>633</v>
      </c>
      <c r="D195" s="48" t="s">
        <v>300</v>
      </c>
      <c r="E195" s="49">
        <v>2</v>
      </c>
      <c r="F195" s="50">
        <v>6</v>
      </c>
      <c r="G195" s="22">
        <v>0</v>
      </c>
      <c r="H195" s="21">
        <f t="shared" si="4"/>
        <v>0</v>
      </c>
      <c r="I195" s="21">
        <f t="shared" si="5"/>
        <v>0</v>
      </c>
    </row>
    <row r="196" spans="1:9" ht="33.75" x14ac:dyDescent="0.25">
      <c r="A196" s="14">
        <v>187</v>
      </c>
      <c r="B196" s="46" t="s">
        <v>634</v>
      </c>
      <c r="C196" s="47" t="s">
        <v>635</v>
      </c>
      <c r="D196" s="48" t="s">
        <v>300</v>
      </c>
      <c r="E196" s="49">
        <v>2</v>
      </c>
      <c r="F196" s="50">
        <v>4</v>
      </c>
      <c r="G196" s="22">
        <v>0</v>
      </c>
      <c r="H196" s="21">
        <f t="shared" si="4"/>
        <v>0</v>
      </c>
      <c r="I196" s="21">
        <f t="shared" si="5"/>
        <v>0</v>
      </c>
    </row>
    <row r="197" spans="1:9" ht="33.75" x14ac:dyDescent="0.25">
      <c r="A197" s="14">
        <v>188</v>
      </c>
      <c r="B197" s="46" t="s">
        <v>636</v>
      </c>
      <c r="C197" s="47" t="s">
        <v>637</v>
      </c>
      <c r="D197" s="48" t="s">
        <v>300</v>
      </c>
      <c r="E197" s="49">
        <v>2</v>
      </c>
      <c r="F197" s="50">
        <v>6</v>
      </c>
      <c r="G197" s="22">
        <v>0</v>
      </c>
      <c r="H197" s="21">
        <f t="shared" si="4"/>
        <v>0</v>
      </c>
      <c r="I197" s="21">
        <f t="shared" si="5"/>
        <v>0</v>
      </c>
    </row>
    <row r="198" spans="1:9" ht="33.75" x14ac:dyDescent="0.25">
      <c r="A198" s="14">
        <v>189</v>
      </c>
      <c r="B198" s="46" t="s">
        <v>638</v>
      </c>
      <c r="C198" s="47" t="s">
        <v>639</v>
      </c>
      <c r="D198" s="48" t="s">
        <v>418</v>
      </c>
      <c r="E198" s="49">
        <v>96</v>
      </c>
      <c r="F198" s="50">
        <v>384</v>
      </c>
      <c r="G198" s="22">
        <v>0</v>
      </c>
      <c r="H198" s="21">
        <f t="shared" si="4"/>
        <v>0</v>
      </c>
      <c r="I198" s="21">
        <f t="shared" si="5"/>
        <v>0</v>
      </c>
    </row>
    <row r="199" spans="1:9" ht="33.75" x14ac:dyDescent="0.25">
      <c r="A199" s="14">
        <v>190</v>
      </c>
      <c r="B199" s="46" t="s">
        <v>640</v>
      </c>
      <c r="C199" s="47" t="s">
        <v>641</v>
      </c>
      <c r="D199" s="55" t="s">
        <v>300</v>
      </c>
      <c r="E199" s="49">
        <v>50</v>
      </c>
      <c r="F199" s="50">
        <v>200</v>
      </c>
      <c r="G199" s="22">
        <v>0</v>
      </c>
      <c r="H199" s="21">
        <f t="shared" si="4"/>
        <v>0</v>
      </c>
      <c r="I199" s="21">
        <f t="shared" si="5"/>
        <v>0</v>
      </c>
    </row>
    <row r="200" spans="1:9" ht="33.75" x14ac:dyDescent="0.25">
      <c r="A200" s="14">
        <v>191</v>
      </c>
      <c r="B200" s="51" t="s">
        <v>642</v>
      </c>
      <c r="C200" s="47" t="s">
        <v>643</v>
      </c>
      <c r="D200" s="48" t="s">
        <v>644</v>
      </c>
      <c r="E200" s="52">
        <v>4</v>
      </c>
      <c r="F200" s="52">
        <v>16</v>
      </c>
      <c r="G200" s="22">
        <v>0</v>
      </c>
      <c r="H200" s="21">
        <f t="shared" si="4"/>
        <v>0</v>
      </c>
      <c r="I200" s="21">
        <f t="shared" si="5"/>
        <v>0</v>
      </c>
    </row>
    <row r="201" spans="1:9" ht="33.75" x14ac:dyDescent="0.25">
      <c r="A201" s="14">
        <v>192</v>
      </c>
      <c r="B201" s="46" t="s">
        <v>645</v>
      </c>
      <c r="C201" s="47" t="s">
        <v>646</v>
      </c>
      <c r="D201" s="48" t="s">
        <v>644</v>
      </c>
      <c r="E201" s="49">
        <v>4</v>
      </c>
      <c r="F201" s="50">
        <v>16</v>
      </c>
      <c r="G201" s="22">
        <v>0</v>
      </c>
      <c r="H201" s="21">
        <f t="shared" si="4"/>
        <v>0</v>
      </c>
      <c r="I201" s="21">
        <f t="shared" si="5"/>
        <v>0</v>
      </c>
    </row>
    <row r="202" spans="1:9" ht="45" x14ac:dyDescent="0.25">
      <c r="A202" s="14">
        <v>193</v>
      </c>
      <c r="B202" s="51" t="s">
        <v>647</v>
      </c>
      <c r="C202" s="47" t="s">
        <v>648</v>
      </c>
      <c r="D202" s="48" t="s">
        <v>231</v>
      </c>
      <c r="E202" s="52">
        <v>2</v>
      </c>
      <c r="F202" s="52">
        <v>2</v>
      </c>
      <c r="G202" s="22">
        <v>0</v>
      </c>
      <c r="H202" s="21">
        <f t="shared" si="4"/>
        <v>0</v>
      </c>
      <c r="I202" s="21">
        <f t="shared" si="5"/>
        <v>0</v>
      </c>
    </row>
    <row r="203" spans="1:9" ht="33.75" x14ac:dyDescent="0.25">
      <c r="A203" s="14">
        <v>194</v>
      </c>
      <c r="B203" s="51" t="s">
        <v>649</v>
      </c>
      <c r="C203" s="47" t="s">
        <v>650</v>
      </c>
      <c r="D203" s="48" t="s">
        <v>231</v>
      </c>
      <c r="E203" s="52">
        <v>20</v>
      </c>
      <c r="F203" s="52">
        <v>50</v>
      </c>
      <c r="G203" s="22">
        <v>0</v>
      </c>
      <c r="H203" s="21">
        <f t="shared" ref="H203:H224" si="6">+G203*E203</f>
        <v>0</v>
      </c>
      <c r="I203" s="21">
        <f t="shared" ref="I203:I224" si="7">+G203*F203</f>
        <v>0</v>
      </c>
    </row>
    <row r="204" spans="1:9" ht="33.75" x14ac:dyDescent="0.25">
      <c r="A204" s="14">
        <v>195</v>
      </c>
      <c r="B204" s="51" t="s">
        <v>651</v>
      </c>
      <c r="C204" s="47" t="s">
        <v>652</v>
      </c>
      <c r="D204" s="48" t="s">
        <v>231</v>
      </c>
      <c r="E204" s="52">
        <v>8</v>
      </c>
      <c r="F204" s="52">
        <v>15</v>
      </c>
      <c r="G204" s="22">
        <v>0</v>
      </c>
      <c r="H204" s="21">
        <f t="shared" si="6"/>
        <v>0</v>
      </c>
      <c r="I204" s="21">
        <f t="shared" si="7"/>
        <v>0</v>
      </c>
    </row>
    <row r="205" spans="1:9" ht="33.75" x14ac:dyDescent="0.25">
      <c r="A205" s="14">
        <v>196</v>
      </c>
      <c r="B205" s="51" t="s">
        <v>653</v>
      </c>
      <c r="C205" s="47" t="s">
        <v>654</v>
      </c>
      <c r="D205" s="48" t="s">
        <v>231</v>
      </c>
      <c r="E205" s="52">
        <v>24</v>
      </c>
      <c r="F205" s="52">
        <v>60</v>
      </c>
      <c r="G205" s="22">
        <v>0</v>
      </c>
      <c r="H205" s="21">
        <f t="shared" si="6"/>
        <v>0</v>
      </c>
      <c r="I205" s="21">
        <f t="shared" si="7"/>
        <v>0</v>
      </c>
    </row>
    <row r="206" spans="1:9" x14ac:dyDescent="0.25">
      <c r="A206" s="14">
        <v>197</v>
      </c>
      <c r="B206" s="51" t="s">
        <v>655</v>
      </c>
      <c r="C206" s="47" t="s">
        <v>656</v>
      </c>
      <c r="D206" s="48"/>
      <c r="E206" s="52">
        <v>20</v>
      </c>
      <c r="F206" s="52">
        <v>48</v>
      </c>
      <c r="G206" s="22">
        <v>0</v>
      </c>
      <c r="H206" s="21">
        <f t="shared" si="6"/>
        <v>0</v>
      </c>
      <c r="I206" s="21">
        <f t="shared" si="7"/>
        <v>0</v>
      </c>
    </row>
    <row r="207" spans="1:9" x14ac:dyDescent="0.25">
      <c r="A207" s="14">
        <v>198</v>
      </c>
      <c r="B207" s="46" t="s">
        <v>657</v>
      </c>
      <c r="C207" s="56" t="s">
        <v>658</v>
      </c>
      <c r="D207" s="48" t="s">
        <v>300</v>
      </c>
      <c r="E207" s="49">
        <v>60</v>
      </c>
      <c r="F207" s="50">
        <v>240</v>
      </c>
      <c r="G207" s="22">
        <v>0</v>
      </c>
      <c r="H207" s="21">
        <f t="shared" si="6"/>
        <v>0</v>
      </c>
      <c r="I207" s="21">
        <f t="shared" si="7"/>
        <v>0</v>
      </c>
    </row>
    <row r="208" spans="1:9" ht="67.5" x14ac:dyDescent="0.25">
      <c r="A208" s="14">
        <v>199</v>
      </c>
      <c r="B208" s="51" t="s">
        <v>659</v>
      </c>
      <c r="C208" s="47" t="s">
        <v>660</v>
      </c>
      <c r="D208" s="48" t="s">
        <v>231</v>
      </c>
      <c r="E208" s="52">
        <v>16</v>
      </c>
      <c r="F208" s="52">
        <v>40</v>
      </c>
      <c r="G208" s="22">
        <v>0</v>
      </c>
      <c r="H208" s="21">
        <f t="shared" si="6"/>
        <v>0</v>
      </c>
      <c r="I208" s="21">
        <f t="shared" si="7"/>
        <v>0</v>
      </c>
    </row>
    <row r="209" spans="1:9" ht="45" x14ac:dyDescent="0.25">
      <c r="A209" s="14">
        <v>200</v>
      </c>
      <c r="B209" s="51" t="s">
        <v>661</v>
      </c>
      <c r="C209" s="47" t="s">
        <v>662</v>
      </c>
      <c r="D209" s="48" t="s">
        <v>231</v>
      </c>
      <c r="E209" s="52">
        <v>16</v>
      </c>
      <c r="F209" s="52">
        <v>40</v>
      </c>
      <c r="G209" s="22">
        <v>0</v>
      </c>
      <c r="H209" s="21">
        <f t="shared" si="6"/>
        <v>0</v>
      </c>
      <c r="I209" s="21">
        <f t="shared" si="7"/>
        <v>0</v>
      </c>
    </row>
    <row r="210" spans="1:9" ht="56.25" x14ac:dyDescent="0.25">
      <c r="A210" s="14">
        <v>201</v>
      </c>
      <c r="B210" s="51" t="s">
        <v>663</v>
      </c>
      <c r="C210" s="47" t="s">
        <v>664</v>
      </c>
      <c r="D210" s="48" t="s">
        <v>395</v>
      </c>
      <c r="E210" s="52">
        <v>500</v>
      </c>
      <c r="F210" s="52">
        <v>2000</v>
      </c>
      <c r="G210" s="22">
        <v>0</v>
      </c>
      <c r="H210" s="21">
        <f t="shared" si="6"/>
        <v>0</v>
      </c>
      <c r="I210" s="21">
        <f t="shared" si="7"/>
        <v>0</v>
      </c>
    </row>
    <row r="211" spans="1:9" ht="22.5" x14ac:dyDescent="0.25">
      <c r="A211" s="14">
        <v>202</v>
      </c>
      <c r="B211" s="51" t="s">
        <v>665</v>
      </c>
      <c r="C211" s="47" t="s">
        <v>666</v>
      </c>
      <c r="D211" s="48" t="s">
        <v>231</v>
      </c>
      <c r="E211" s="52">
        <v>120</v>
      </c>
      <c r="F211" s="52">
        <v>444</v>
      </c>
      <c r="G211" s="22">
        <v>0</v>
      </c>
      <c r="H211" s="21">
        <f t="shared" si="6"/>
        <v>0</v>
      </c>
      <c r="I211" s="21">
        <f t="shared" si="7"/>
        <v>0</v>
      </c>
    </row>
    <row r="212" spans="1:9" ht="33.75" x14ac:dyDescent="0.25">
      <c r="A212" s="14">
        <v>203</v>
      </c>
      <c r="B212" s="51" t="s">
        <v>667</v>
      </c>
      <c r="C212" s="47" t="s">
        <v>668</v>
      </c>
      <c r="D212" s="48" t="s">
        <v>231</v>
      </c>
      <c r="E212" s="52">
        <v>78</v>
      </c>
      <c r="F212" s="52">
        <v>192</v>
      </c>
      <c r="G212" s="22">
        <v>0</v>
      </c>
      <c r="H212" s="21">
        <f t="shared" si="6"/>
        <v>0</v>
      </c>
      <c r="I212" s="21">
        <f t="shared" si="7"/>
        <v>0</v>
      </c>
    </row>
    <row r="213" spans="1:9" ht="22.5" x14ac:dyDescent="0.25">
      <c r="A213" s="14">
        <v>204</v>
      </c>
      <c r="B213" s="51" t="s">
        <v>669</v>
      </c>
      <c r="C213" s="47" t="s">
        <v>670</v>
      </c>
      <c r="D213" s="48" t="s">
        <v>231</v>
      </c>
      <c r="E213" s="52">
        <v>20</v>
      </c>
      <c r="F213" s="52">
        <v>48</v>
      </c>
      <c r="G213" s="22">
        <v>0</v>
      </c>
      <c r="H213" s="21">
        <f t="shared" si="6"/>
        <v>0</v>
      </c>
      <c r="I213" s="21">
        <f t="shared" si="7"/>
        <v>0</v>
      </c>
    </row>
    <row r="214" spans="1:9" ht="45" x14ac:dyDescent="0.25">
      <c r="A214" s="14">
        <v>205</v>
      </c>
      <c r="B214" s="51" t="s">
        <v>671</v>
      </c>
      <c r="C214" s="47" t="s">
        <v>672</v>
      </c>
      <c r="D214" s="48" t="s">
        <v>231</v>
      </c>
      <c r="E214" s="52">
        <v>20</v>
      </c>
      <c r="F214" s="52">
        <v>48</v>
      </c>
      <c r="G214" s="22">
        <v>0</v>
      </c>
      <c r="H214" s="21">
        <f t="shared" si="6"/>
        <v>0</v>
      </c>
      <c r="I214" s="21">
        <f t="shared" si="7"/>
        <v>0</v>
      </c>
    </row>
    <row r="215" spans="1:9" ht="33.75" x14ac:dyDescent="0.25">
      <c r="A215" s="14">
        <v>206</v>
      </c>
      <c r="B215" s="51" t="s">
        <v>673</v>
      </c>
      <c r="C215" s="47" t="s">
        <v>674</v>
      </c>
      <c r="D215" s="48" t="s">
        <v>675</v>
      </c>
      <c r="E215" s="52">
        <v>4</v>
      </c>
      <c r="F215" s="52">
        <v>6</v>
      </c>
      <c r="G215" s="22">
        <v>0</v>
      </c>
      <c r="H215" s="21">
        <f t="shared" si="6"/>
        <v>0</v>
      </c>
      <c r="I215" s="21">
        <f t="shared" si="7"/>
        <v>0</v>
      </c>
    </row>
    <row r="216" spans="1:9" x14ac:dyDescent="0.25">
      <c r="A216" s="14">
        <v>207</v>
      </c>
      <c r="B216" s="51" t="s">
        <v>676</v>
      </c>
      <c r="C216" s="47" t="s">
        <v>677</v>
      </c>
      <c r="D216" s="48" t="s">
        <v>300</v>
      </c>
      <c r="E216" s="52">
        <v>80</v>
      </c>
      <c r="F216" s="52">
        <v>320</v>
      </c>
      <c r="G216" s="22">
        <v>0</v>
      </c>
      <c r="H216" s="21">
        <f t="shared" si="6"/>
        <v>0</v>
      </c>
      <c r="I216" s="21">
        <f t="shared" si="7"/>
        <v>0</v>
      </c>
    </row>
    <row r="217" spans="1:9" ht="22.5" x14ac:dyDescent="0.25">
      <c r="A217" s="14">
        <v>208</v>
      </c>
      <c r="B217" s="51" t="s">
        <v>678</v>
      </c>
      <c r="C217" s="47" t="s">
        <v>679</v>
      </c>
      <c r="D217" s="48" t="s">
        <v>680</v>
      </c>
      <c r="E217" s="52">
        <v>2</v>
      </c>
      <c r="F217" s="52">
        <v>2</v>
      </c>
      <c r="G217" s="22">
        <v>0</v>
      </c>
      <c r="H217" s="21">
        <f t="shared" si="6"/>
        <v>0</v>
      </c>
      <c r="I217" s="21">
        <f t="shared" si="7"/>
        <v>0</v>
      </c>
    </row>
    <row r="218" spans="1:9" x14ac:dyDescent="0.25">
      <c r="A218" s="14">
        <v>209</v>
      </c>
      <c r="B218" s="51" t="s">
        <v>681</v>
      </c>
      <c r="C218" s="47" t="s">
        <v>682</v>
      </c>
      <c r="D218" s="48" t="s">
        <v>683</v>
      </c>
      <c r="E218" s="52">
        <v>2</v>
      </c>
      <c r="F218" s="52">
        <v>2</v>
      </c>
      <c r="G218" s="22">
        <v>0</v>
      </c>
      <c r="H218" s="21">
        <f t="shared" si="6"/>
        <v>0</v>
      </c>
      <c r="I218" s="21">
        <f t="shared" si="7"/>
        <v>0</v>
      </c>
    </row>
    <row r="219" spans="1:9" ht="45" x14ac:dyDescent="0.25">
      <c r="A219" s="14">
        <v>210</v>
      </c>
      <c r="B219" s="46" t="s">
        <v>684</v>
      </c>
      <c r="C219" s="47" t="s">
        <v>685</v>
      </c>
      <c r="D219" s="48" t="s">
        <v>300</v>
      </c>
      <c r="E219" s="49">
        <v>2</v>
      </c>
      <c r="F219" s="50">
        <v>5</v>
      </c>
      <c r="G219" s="22">
        <v>0</v>
      </c>
      <c r="H219" s="21">
        <f t="shared" si="6"/>
        <v>0</v>
      </c>
      <c r="I219" s="21">
        <f t="shared" si="7"/>
        <v>0</v>
      </c>
    </row>
    <row r="220" spans="1:9" ht="67.5" x14ac:dyDescent="0.25">
      <c r="A220" s="14">
        <v>211</v>
      </c>
      <c r="B220" s="46" t="s">
        <v>686</v>
      </c>
      <c r="C220" s="47" t="s">
        <v>687</v>
      </c>
      <c r="D220" s="48" t="s">
        <v>300</v>
      </c>
      <c r="E220" s="49">
        <v>20</v>
      </c>
      <c r="F220" s="50">
        <v>60</v>
      </c>
      <c r="G220" s="22">
        <v>0</v>
      </c>
      <c r="H220" s="21">
        <f t="shared" si="6"/>
        <v>0</v>
      </c>
      <c r="I220" s="21">
        <f t="shared" si="7"/>
        <v>0</v>
      </c>
    </row>
    <row r="221" spans="1:9" x14ac:dyDescent="0.25">
      <c r="A221" s="14">
        <v>212</v>
      </c>
      <c r="B221" s="51" t="s">
        <v>688</v>
      </c>
      <c r="C221" s="47" t="s">
        <v>689</v>
      </c>
      <c r="D221" s="48"/>
      <c r="E221" s="52">
        <v>4</v>
      </c>
      <c r="F221" s="52">
        <v>10</v>
      </c>
      <c r="G221" s="22">
        <v>0</v>
      </c>
      <c r="H221" s="21">
        <f t="shared" si="6"/>
        <v>0</v>
      </c>
      <c r="I221" s="21">
        <f t="shared" si="7"/>
        <v>0</v>
      </c>
    </row>
    <row r="222" spans="1:9" x14ac:dyDescent="0.25">
      <c r="A222" s="14">
        <v>213</v>
      </c>
      <c r="B222" s="51" t="s">
        <v>690</v>
      </c>
      <c r="C222" s="47" t="s">
        <v>691</v>
      </c>
      <c r="D222" s="48"/>
      <c r="E222" s="52">
        <v>8</v>
      </c>
      <c r="F222" s="52">
        <v>20</v>
      </c>
      <c r="G222" s="22">
        <v>0</v>
      </c>
      <c r="H222" s="21">
        <f t="shared" si="6"/>
        <v>0</v>
      </c>
      <c r="I222" s="21">
        <f t="shared" si="7"/>
        <v>0</v>
      </c>
    </row>
    <row r="223" spans="1:9" x14ac:dyDescent="0.25">
      <c r="A223" s="14">
        <v>214</v>
      </c>
      <c r="B223" s="46" t="s">
        <v>692</v>
      </c>
      <c r="C223" s="47" t="s">
        <v>693</v>
      </c>
      <c r="D223" s="48" t="s">
        <v>300</v>
      </c>
      <c r="E223" s="49">
        <v>10</v>
      </c>
      <c r="F223" s="50">
        <v>13</v>
      </c>
      <c r="G223" s="22">
        <v>0</v>
      </c>
      <c r="H223" s="21">
        <f t="shared" si="6"/>
        <v>0</v>
      </c>
      <c r="I223" s="21">
        <f t="shared" si="7"/>
        <v>0</v>
      </c>
    </row>
    <row r="224" spans="1:9" ht="33.75" x14ac:dyDescent="0.25">
      <c r="A224" s="14">
        <v>215</v>
      </c>
      <c r="B224" s="46" t="s">
        <v>694</v>
      </c>
      <c r="C224" s="47" t="s">
        <v>695</v>
      </c>
      <c r="D224" s="48" t="s">
        <v>644</v>
      </c>
      <c r="E224" s="49">
        <v>4</v>
      </c>
      <c r="F224" s="50">
        <v>16</v>
      </c>
      <c r="G224" s="22">
        <v>0</v>
      </c>
      <c r="H224" s="21">
        <f t="shared" si="6"/>
        <v>0</v>
      </c>
      <c r="I224" s="21">
        <f t="shared" si="7"/>
        <v>0</v>
      </c>
    </row>
    <row r="225" spans="7:9" x14ac:dyDescent="0.25">
      <c r="G225" s="23" t="s">
        <v>119</v>
      </c>
      <c r="H225" s="21">
        <f>SUM(H10:H224)</f>
        <v>0</v>
      </c>
      <c r="I225" s="21">
        <f>SUM(I10:I224)</f>
        <v>0</v>
      </c>
    </row>
    <row r="226" spans="7:9" x14ac:dyDescent="0.25">
      <c r="G226" s="23" t="s">
        <v>120</v>
      </c>
      <c r="H226" s="21">
        <f>+H225*0.16</f>
        <v>0</v>
      </c>
      <c r="I226" s="21">
        <f>+I225*0.16</f>
        <v>0</v>
      </c>
    </row>
    <row r="227" spans="7:9" x14ac:dyDescent="0.25">
      <c r="G227" s="23" t="s">
        <v>121</v>
      </c>
      <c r="H227" s="21">
        <f>+H225*1.16</f>
        <v>0</v>
      </c>
      <c r="I227" s="21">
        <f>+I225*1.16</f>
        <v>0</v>
      </c>
    </row>
  </sheetData>
  <autoFilter ref="A9:I9"/>
  <mergeCells count="7">
    <mergeCell ref="A7:F7"/>
    <mergeCell ref="A1:E1"/>
    <mergeCell ref="A2:E2"/>
    <mergeCell ref="A3:E3"/>
    <mergeCell ref="A4:E4"/>
    <mergeCell ref="A5:E5"/>
    <mergeCell ref="A6:F6"/>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PARTIDA I</vt:lpstr>
      <vt:lpstr>PARTIDA 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cp:lastPrinted>2022-06-24T22:29:04Z</cp:lastPrinted>
  <dcterms:created xsi:type="dcterms:W3CDTF">2022-06-22T18:16:34Z</dcterms:created>
  <dcterms:modified xsi:type="dcterms:W3CDTF">2022-06-24T22:29:10Z</dcterms:modified>
</cp:coreProperties>
</file>