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64" activeTab="0"/>
  </bookViews>
  <sheets>
    <sheet name="RESUMEN" sheetId="1" r:id="rId1"/>
    <sheet name="CATALOGO " sheetId="2" r:id="rId2"/>
  </sheets>
  <definedNames>
    <definedName name="_xlnm.Print_Titles" localSheetId="1">'CATALOGO '!$1:$5</definedName>
    <definedName name="_xlnm.Print_Titles" localSheetId="0">'RESUMEN'!$1:$5</definedName>
  </definedNames>
  <calcPr fullCalcOnLoad="1" fullPrecision="0"/>
</workbook>
</file>

<file path=xl/sharedStrings.xml><?xml version="1.0" encoding="utf-8"?>
<sst xmlns="http://schemas.openxmlformats.org/spreadsheetml/2006/main" count="79" uniqueCount="57">
  <si>
    <t xml:space="preserve">      PRELIMINARES</t>
  </si>
  <si>
    <t>M2</t>
  </si>
  <si>
    <t>M3</t>
  </si>
  <si>
    <t>GP08</t>
  </si>
  <si>
    <t>ML</t>
  </si>
  <si>
    <t>GP1099</t>
  </si>
  <si>
    <t xml:space="preserve">      ALUMBRADO PUBLICO</t>
  </si>
  <si>
    <t>PZA</t>
  </si>
  <si>
    <t>GP96</t>
  </si>
  <si>
    <t>GP117</t>
  </si>
  <si>
    <t>GP57</t>
  </si>
  <si>
    <t>GPP299</t>
  </si>
  <si>
    <t>GP30</t>
  </si>
  <si>
    <t>GP31</t>
  </si>
  <si>
    <t>GP32</t>
  </si>
  <si>
    <t>GP33</t>
  </si>
  <si>
    <t xml:space="preserve">   OTROS</t>
  </si>
  <si>
    <t>GP671</t>
  </si>
  <si>
    <t xml:space="preserve">      LETRERO INFORMATIVO ALUSIVO A LA OBRA FABRICADO CON PTR DE 1 1/2"  CON MEDIDAS DE 1.20X1.80 MTS DE ALTO, INCLUYE: LAMINA DE ALUMINIO CON INFORMACIÓN DE LA OBRA, CONCRETO HECHO EN OBRA CON UN F´C=150 KG/CM2 EN PATAS DE ANUNCIO DE 0.40X0.40X0.40, MATERIALES, MANO DE OBRA, HERRAMIENTA Y EQUIPO.</t>
  </si>
  <si>
    <t>CLAVE</t>
  </si>
  <si>
    <t>DESCRIPCION</t>
  </si>
  <si>
    <t>UNIADAD</t>
  </si>
  <si>
    <t>CANTIDAD</t>
  </si>
  <si>
    <t>P.U</t>
  </si>
  <si>
    <t>IMPORTE</t>
  </si>
  <si>
    <t>PRESUPUESTO</t>
  </si>
  <si>
    <t>SUBTOTAL</t>
  </si>
  <si>
    <t>TOTAL</t>
  </si>
  <si>
    <t>I.V.A (16%)</t>
  </si>
  <si>
    <t>RESUMEN DE PRESUPUESTO</t>
  </si>
  <si>
    <t>CONSTRUCCIÓN DE ALUMBRADO PÚBLICO EN CALLE GABRIEL LEYVA SOLANO (DE HOSPITAL A LA LEY), EN LA CABECERA MUNICIPAL DE BADIRAGUATO, SINALOA.</t>
  </si>
  <si>
    <t>GP153</t>
  </si>
  <si>
    <t xml:space="preserve">      CORTE CON DISCO DE DIAMANTE EN BANQUETA Y/O LOSA DE PAVIMENTO, INCLUYE: MANO DE OBRA, HERRAMIENTA Y EQUIPO.</t>
  </si>
  <si>
    <t>GP155</t>
  </si>
  <si>
    <t xml:space="preserve">      DEMOLICIÓN DE BANQUETA DE CONCRETO DE 10 CMS DE ESPESOR CON UN ANCHO DE HASTA 40 CMS, CON RETIRO A UN LUGAR DONDE NO CAUSE DAÑOS A TERCEROS, INCLUYE:MANO DE OBRA, HERRAMIENTA Y EQUIPO.</t>
  </si>
  <si>
    <t>GP107</t>
  </si>
  <si>
    <t xml:space="preserve">      DEMOLICIÓN DE LOSAS DE CONCRETO DE 15 CMS, INCLUYE: DEMOLICIÓN, CORTE, CARGA Y RETIRO DONDE NO CAUSE DAÑOS A TERCEROS.</t>
  </si>
  <si>
    <t xml:space="preserve">      GUARNICIÓN TIPO "L" DE 15X30X60 DE CONCRETO PREMEZCLADO DE F'C= 250 KG/CM2, INCLUYE: CIMBRA Y DESIMBRA, MATERIALES, MANO DE OBRA, HERRAMIENTA, MANIOBRAS LOCALES Y TODO LO NECESARIO PARA SU TERMINACIÓN.</t>
  </si>
  <si>
    <t>GP154</t>
  </si>
  <si>
    <t xml:space="preserve">      BANQUETAS DE 10 CMS DE ESPESOR CON ANCHO VARIABLE HASTA 40 CMS, CONCRETO HECHO EN OBRA, CON UN F´C=150 KG/CM2, INCLUYE: MATERIALES, MANO DE OBRA, HERRAMIENTA Y EQUIPO.</t>
  </si>
  <si>
    <t xml:space="preserve">      LOSA DE CONCRETO DE 15 CMS DE ESPESOR CON CONCRETO PREMEZCLADO F'C=300 KG/CM", INCLUYE: MANO DE OBRA, MATERIALES, HERRAMIENTA Y EQUIPO.</t>
  </si>
  <si>
    <t xml:space="preserve">   ALUMBRADO PUBLICO</t>
  </si>
  <si>
    <t xml:space="preserve">      POLIDUCTO NARANJA REFORZADO DE 1-1/4" DE DIÁMETRO, INCLUYE: EXCAVACIÓN EN ZANJA EN TERRENO TIPO B, RELLENO CON MATERIAL PRODUCTO DE LA EXCAVACIÓN, MANO DE OBRA, HERRAMIENTA Y EQUIPO.</t>
  </si>
  <si>
    <t xml:space="preserve">      SUMINISTRO Y COLOCACIÓN DE LAMPARA TIPO COLONIAL DE 3" DE 5.5 MTS DE ALTURA, INCLUYE: BASE PIRAMIDAL DE 30X50X70 POSTE , FALDON INGLES, BRAZO MODELO CHAPULTEPEC CON BASE PARA LUMINARIA COLGANTE (MODELO: ZENETTI DE 100W), MANO DE OBRA, HERRAMIENTA Y EQUIPO.</t>
  </si>
  <si>
    <t xml:space="preserve">      SISTEMA DE TIERRA PARA FINAL DE CIRCUITO, INCLUYE: VARILLA PARA TIERRA 5/8" x 1.50 m. CONECTOR PARA VARILLA DE TIERRA MECANICO, SOLDADURA,  MANO DE OBRA, HERRAMIENTA Y EQUIPO.</t>
  </si>
  <si>
    <t xml:space="preserve">      SUMINISTRO E INSTALACIÓN DE CABLE XLP DS AL 3 CAL. 6 AWG, 600 VOLTS, INCLUYE: MATERIAL, MANO DE OBRA, HERRAMIENTA, EQUIPO Y TODO LO NECESARIO PARA SU CORRECTA INSTALACIÓN.</t>
  </si>
  <si>
    <t xml:space="preserve">      REGISTRO PREFABRICADO DE CONCRETO DE 40X40X40 CM CON TAPA DE CONCRETO DE 6 CM DE ESPESOR, CON MARCO DE FIERRO GALVANIZADO DE 1 1/2"X1 1/2"X1/8" CONTRAMARCO DE ÁNGULO DE 1 1/4"X 1 1/4"X1/8", INCLUYE: SUMINISTRO, COLOCACIÓN, EXCAVACIÓN , RELLENO, MATERIAL, MANO DE OBRA Y HERRAMIENTA.</t>
  </si>
  <si>
    <t xml:space="preserve">      MURETE DE MEDICION PREFABRICADO, INCLUYE: CONTROL, RELEVADOR DE TIEMPO 0-5 HR INCLUYE: BASE DE MEDICION 5-100 AMP. MARCA SQUARE D, GABINETE, 2 CONTACTORES DE 30 AMP., 2 INTERRUPTORES DE 2 x 50 AMP. FOTOCELDA DE 1000 W 220 V. RECEPTACULO PARA FOTOCELDA, MENSULA, TUBO CON ROSCA GALVANIZADO DE Ø 1/2", MUFA DE Ø 1/2", CABLES, MANO DE OBRA, HERRAMIENTA, PUESTA EN OPERACION Y PRUEBAS.</t>
  </si>
  <si>
    <t>GP60</t>
  </si>
  <si>
    <t xml:space="preserve">      ALIMENTACIÓN PARA MURETE DE MEDICIÓN, INCLUYE: CABLE THWL-LS CALIBRE 4, CABLE THW-LS CALIBRE 6, CABLE DE COBRE DESNUDO CALIBRE 8 TUBO DE PVC CONDUIT TIPO PESADO DE 1 1/2", EXCAVACIÓN, CONCRETO F´C=100 KG/CM2, MANO DE OBRA, HERRAMIENTA Y EQUIPO.</t>
  </si>
  <si>
    <t>GP601</t>
  </si>
  <si>
    <t xml:space="preserve">      SUMINISTRO E INSTALACION DE TRANSFORMADOR 15 KVA 33000YT/7620/240/120 INCLUYE: ESTRUCTURA 1TR1A 33KV</t>
  </si>
  <si>
    <t xml:space="preserve">      PAGO A CFE POR CONTRATACION</t>
  </si>
  <si>
    <t xml:space="preserve">      PAGO POR UNIDAD DE VERIFICACION DE ALUMBRADO</t>
  </si>
  <si>
    <t>GP330</t>
  </si>
  <si>
    <t xml:space="preserve">      TRAMITES, GESTIONES Y LIBRANZA ANTE C.F.E</t>
  </si>
  <si>
    <t xml:space="preserve">      OTROS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</si>
</sst>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b/>
      <sz val="11"/>
      <color indexed="62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1"/>
      <color theme="4" tint="-0.4999699890613556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40" fillId="0" borderId="0" xfId="0" applyFont="1" applyAlignment="1">
      <alignment vertical="top"/>
    </xf>
    <xf numFmtId="0" fontId="0" fillId="0" borderId="0" xfId="0" applyAlignment="1">
      <alignment vertical="top"/>
    </xf>
    <xf numFmtId="0" fontId="39" fillId="0" borderId="10" xfId="0" applyFont="1" applyBorder="1" applyAlignment="1">
      <alignment horizontal="center" vertical="top"/>
    </xf>
    <xf numFmtId="43" fontId="39" fillId="0" borderId="10" xfId="47" applyFont="1" applyBorder="1" applyAlignment="1">
      <alignment horizontal="center" vertical="top"/>
    </xf>
    <xf numFmtId="0" fontId="39" fillId="0" borderId="0" xfId="0" applyFont="1" applyAlignment="1">
      <alignment vertical="top"/>
    </xf>
    <xf numFmtId="0" fontId="40" fillId="0" borderId="0" xfId="0" applyFont="1" applyAlignment="1">
      <alignment horizontal="center" vertical="top"/>
    </xf>
    <xf numFmtId="43" fontId="40" fillId="0" borderId="0" xfId="47" applyFont="1" applyAlignment="1">
      <alignment vertical="top"/>
    </xf>
    <xf numFmtId="44" fontId="39" fillId="0" borderId="10" xfId="49" applyFont="1" applyBorder="1" applyAlignment="1">
      <alignment horizontal="center" vertical="top"/>
    </xf>
    <xf numFmtId="44" fontId="40" fillId="0" borderId="0" xfId="49" applyFont="1" applyAlignment="1">
      <alignment vertical="top"/>
    </xf>
    <xf numFmtId="0" fontId="41" fillId="0" borderId="0" xfId="0" applyFont="1" applyAlignment="1">
      <alignment vertical="top"/>
    </xf>
    <xf numFmtId="0" fontId="20" fillId="0" borderId="0" xfId="0" applyFont="1" applyAlignment="1">
      <alignment vertical="top"/>
    </xf>
    <xf numFmtId="0" fontId="40" fillId="0" borderId="10" xfId="0" applyFont="1" applyBorder="1" applyAlignment="1">
      <alignment horizontal="center" vertical="top"/>
    </xf>
    <xf numFmtId="0" fontId="40" fillId="0" borderId="10" xfId="0" applyFont="1" applyBorder="1" applyAlignment="1">
      <alignment horizontal="justify" vertical="top" wrapText="1"/>
    </xf>
    <xf numFmtId="43" fontId="40" fillId="0" borderId="10" xfId="47" applyFont="1" applyBorder="1" applyAlignment="1">
      <alignment vertical="top"/>
    </xf>
    <xf numFmtId="44" fontId="40" fillId="0" borderId="10" xfId="49" applyFont="1" applyBorder="1" applyAlignment="1">
      <alignment vertical="top"/>
    </xf>
    <xf numFmtId="44" fontId="42" fillId="0" borderId="10" xfId="49" applyFont="1" applyBorder="1" applyAlignment="1">
      <alignment horizontal="right" vertical="top"/>
    </xf>
    <xf numFmtId="44" fontId="42" fillId="0" borderId="10" xfId="49" applyFont="1" applyBorder="1" applyAlignment="1">
      <alignment vertical="top"/>
    </xf>
    <xf numFmtId="0" fontId="39" fillId="0" borderId="11" xfId="0" applyFont="1" applyBorder="1" applyAlignment="1">
      <alignment horizontal="center" vertical="top"/>
    </xf>
    <xf numFmtId="44" fontId="39" fillId="0" borderId="12" xfId="49" applyFont="1" applyBorder="1" applyAlignment="1">
      <alignment horizontal="center" vertical="top"/>
    </xf>
    <xf numFmtId="0" fontId="39" fillId="0" borderId="13" xfId="0" applyFont="1" applyBorder="1" applyAlignment="1">
      <alignment horizontal="center" vertical="top"/>
    </xf>
    <xf numFmtId="43" fontId="39" fillId="0" borderId="13" xfId="47" applyFont="1" applyBorder="1" applyAlignment="1">
      <alignment horizontal="center" vertical="top"/>
    </xf>
    <xf numFmtId="44" fontId="39" fillId="0" borderId="13" xfId="49" applyFont="1" applyBorder="1" applyAlignment="1">
      <alignment horizontal="center" vertical="top"/>
    </xf>
    <xf numFmtId="0" fontId="39" fillId="0" borderId="0" xfId="0" applyFont="1" applyAlignment="1">
      <alignment horizontal="justify" vertical="top" wrapText="1"/>
    </xf>
    <xf numFmtId="0" fontId="39" fillId="0" borderId="10" xfId="0" applyFont="1" applyBorder="1" applyAlignment="1">
      <alignment horizontal="center" vertical="top"/>
    </xf>
    <xf numFmtId="4" fontId="41" fillId="0" borderId="0" xfId="0" applyNumberFormat="1" applyFont="1" applyAlignment="1">
      <alignment vertical="top"/>
    </xf>
    <xf numFmtId="4" fontId="0" fillId="0" borderId="0" xfId="0" applyNumberFormat="1" applyAlignment="1">
      <alignment vertical="top"/>
    </xf>
    <xf numFmtId="4" fontId="40" fillId="0" borderId="0" xfId="0" applyNumberFormat="1" applyFont="1" applyAlignment="1">
      <alignment vertical="top"/>
    </xf>
    <xf numFmtId="0" fontId="22" fillId="0" borderId="11" xfId="0" applyFont="1" applyBorder="1" applyAlignment="1">
      <alignment horizontal="center" vertical="top"/>
    </xf>
    <xf numFmtId="0" fontId="23" fillId="0" borderId="13" xfId="0" applyFont="1" applyBorder="1" applyAlignment="1">
      <alignment vertical="top"/>
    </xf>
    <xf numFmtId="0" fontId="22" fillId="0" borderId="13" xfId="0" applyFont="1" applyBorder="1" applyAlignment="1">
      <alignment horizontal="center" vertical="top"/>
    </xf>
    <xf numFmtId="43" fontId="22" fillId="0" borderId="13" xfId="47" applyFont="1" applyBorder="1" applyAlignment="1">
      <alignment vertical="top"/>
    </xf>
    <xf numFmtId="44" fontId="22" fillId="0" borderId="13" xfId="49" applyFont="1" applyBorder="1" applyAlignment="1">
      <alignment vertical="top"/>
    </xf>
    <xf numFmtId="44" fontId="22" fillId="0" borderId="12" xfId="49" applyFont="1" applyBorder="1" applyAlignment="1">
      <alignment vertical="top"/>
    </xf>
    <xf numFmtId="0" fontId="22" fillId="0" borderId="0" xfId="0" applyFont="1" applyAlignment="1">
      <alignment vertical="top"/>
    </xf>
    <xf numFmtId="4" fontId="20" fillId="0" borderId="0" xfId="0" applyNumberFormat="1" applyFont="1" applyAlignment="1">
      <alignment vertical="top"/>
    </xf>
    <xf numFmtId="0" fontId="23" fillId="0" borderId="0" xfId="0" applyFont="1" applyAlignment="1">
      <alignment vertical="top"/>
    </xf>
    <xf numFmtId="4" fontId="23" fillId="0" borderId="0" xfId="0" applyNumberFormat="1" applyFont="1" applyAlignment="1">
      <alignment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outlinePr summaryBelow="0"/>
  </sheetPr>
  <dimension ref="A3:G11"/>
  <sheetViews>
    <sheetView tabSelected="1" zoomScalePageLayoutView="0" workbookViewId="0" topLeftCell="A1">
      <selection activeCell="F9" sqref="F9"/>
    </sheetView>
  </sheetViews>
  <sheetFormatPr defaultColWidth="11.421875" defaultRowHeight="15"/>
  <cols>
    <col min="1" max="1" width="6.7109375" style="6" customWidth="1"/>
    <col min="2" max="2" width="47.28125" style="2" customWidth="1"/>
    <col min="3" max="3" width="10.140625" style="6" customWidth="1"/>
    <col min="4" max="4" width="9.8515625" style="7" customWidth="1"/>
    <col min="5" max="5" width="19.00390625" style="9" customWidth="1"/>
    <col min="6" max="6" width="15.28125" style="9" customWidth="1"/>
    <col min="7" max="7" width="11.57421875" style="1" customWidth="1"/>
    <col min="8" max="16384" width="11.57421875" style="2" customWidth="1"/>
  </cols>
  <sheetData>
    <row r="3" spans="1:6" ht="44.25" customHeight="1">
      <c r="A3" s="23" t="s">
        <v>30</v>
      </c>
      <c r="B3" s="23"/>
      <c r="C3" s="23"/>
      <c r="D3" s="23"/>
      <c r="E3" s="23"/>
      <c r="F3" s="23"/>
    </row>
    <row r="4" spans="1:6" ht="14.25">
      <c r="A4" s="24" t="s">
        <v>29</v>
      </c>
      <c r="B4" s="24"/>
      <c r="C4" s="24"/>
      <c r="D4" s="24"/>
      <c r="E4" s="24"/>
      <c r="F4" s="24"/>
    </row>
    <row r="5" spans="1:6" s="5" customFormat="1" ht="14.25">
      <c r="A5" s="3" t="s">
        <v>19</v>
      </c>
      <c r="B5" s="18" t="s">
        <v>20</v>
      </c>
      <c r="C5" s="20"/>
      <c r="D5" s="21"/>
      <c r="E5" s="22"/>
      <c r="F5" s="19" t="s">
        <v>24</v>
      </c>
    </row>
    <row r="6" spans="1:7" s="36" customFormat="1" ht="14.25">
      <c r="A6" s="28">
        <v>4.1</v>
      </c>
      <c r="B6" s="29" t="s">
        <v>0</v>
      </c>
      <c r="C6" s="30"/>
      <c r="D6" s="31"/>
      <c r="E6" s="32"/>
      <c r="F6" s="33">
        <f>+'CATALOGO '!F6</f>
        <v>0</v>
      </c>
      <c r="G6" s="34"/>
    </row>
    <row r="7" spans="1:7" s="36" customFormat="1" ht="14.25">
      <c r="A7" s="28">
        <v>4.2</v>
      </c>
      <c r="B7" s="29" t="s">
        <v>6</v>
      </c>
      <c r="C7" s="30"/>
      <c r="D7" s="31"/>
      <c r="E7" s="32"/>
      <c r="F7" s="33">
        <f>+'CATALOGO '!F13</f>
        <v>0</v>
      </c>
      <c r="G7" s="34"/>
    </row>
    <row r="8" spans="1:7" s="36" customFormat="1" ht="14.25">
      <c r="A8" s="28">
        <v>4.3</v>
      </c>
      <c r="B8" s="29" t="s">
        <v>56</v>
      </c>
      <c r="C8" s="30"/>
      <c r="D8" s="31"/>
      <c r="E8" s="32"/>
      <c r="F8" s="33">
        <f>+'CATALOGO '!F25</f>
        <v>0</v>
      </c>
      <c r="G8" s="34"/>
    </row>
    <row r="9" spans="5:6" ht="14.25">
      <c r="E9" s="16" t="s">
        <v>26</v>
      </c>
      <c r="F9" s="17">
        <f>SUM(F6:F8)</f>
        <v>0</v>
      </c>
    </row>
    <row r="10" spans="5:6" ht="14.25">
      <c r="E10" s="16" t="s">
        <v>28</v>
      </c>
      <c r="F10" s="17">
        <f>+F9*0.16</f>
        <v>0</v>
      </c>
    </row>
    <row r="11" spans="5:6" ht="14.25">
      <c r="E11" s="16" t="s">
        <v>27</v>
      </c>
      <c r="F11" s="17">
        <f>+F10+F9</f>
        <v>0</v>
      </c>
    </row>
  </sheetData>
  <sheetProtection/>
  <mergeCells count="2">
    <mergeCell ref="A3:F3"/>
    <mergeCell ref="A4:F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scale="85" r:id="rId1"/>
  <headerFooter>
    <oddFooter>&amp;LLUGAR Y FECHA&amp;RNOMBRE DE LA EMPRESA 
Y FIRMA DEL REPRESENTANTE LEGAL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outlinePr summaryBelow="0"/>
  </sheetPr>
  <dimension ref="A3:O29"/>
  <sheetViews>
    <sheetView zoomScalePageLayoutView="0" workbookViewId="0" topLeftCell="A19">
      <selection activeCell="A6" sqref="A6:B6"/>
    </sheetView>
  </sheetViews>
  <sheetFormatPr defaultColWidth="11.421875" defaultRowHeight="15" outlineLevelRow="1"/>
  <cols>
    <col min="1" max="1" width="11.57421875" style="6" customWidth="1"/>
    <col min="2" max="2" width="47.28125" style="2" customWidth="1"/>
    <col min="3" max="3" width="11.57421875" style="6" customWidth="1"/>
    <col min="4" max="4" width="11.57421875" style="7" customWidth="1"/>
    <col min="5" max="5" width="13.7109375" style="9" customWidth="1"/>
    <col min="6" max="6" width="15.28125" style="9" customWidth="1"/>
    <col min="7" max="7" width="11.57421875" style="1" customWidth="1"/>
    <col min="8" max="16384" width="11.57421875" style="2" customWidth="1"/>
  </cols>
  <sheetData>
    <row r="3" spans="1:6" ht="44.25" customHeight="1">
      <c r="A3" s="23" t="s">
        <v>30</v>
      </c>
      <c r="B3" s="23"/>
      <c r="C3" s="23"/>
      <c r="D3" s="23"/>
      <c r="E3" s="23"/>
      <c r="F3" s="23"/>
    </row>
    <row r="4" spans="1:6" ht="14.25">
      <c r="A4" s="24" t="s">
        <v>25</v>
      </c>
      <c r="B4" s="24"/>
      <c r="C4" s="24"/>
      <c r="D4" s="24"/>
      <c r="E4" s="24"/>
      <c r="F4" s="24"/>
    </row>
    <row r="5" spans="1:6" s="5" customFormat="1" ht="14.25">
      <c r="A5" s="3" t="s">
        <v>19</v>
      </c>
      <c r="B5" s="3" t="s">
        <v>20</v>
      </c>
      <c r="C5" s="3" t="s">
        <v>21</v>
      </c>
      <c r="D5" s="4" t="s">
        <v>22</v>
      </c>
      <c r="E5" s="8" t="s">
        <v>23</v>
      </c>
      <c r="F5" s="8" t="s">
        <v>24</v>
      </c>
    </row>
    <row r="6" spans="1:14" s="36" customFormat="1" ht="14.25">
      <c r="A6" s="28">
        <v>4.1</v>
      </c>
      <c r="B6" s="29" t="s">
        <v>0</v>
      </c>
      <c r="C6" s="30"/>
      <c r="D6" s="31"/>
      <c r="E6" s="32"/>
      <c r="F6" s="33">
        <f>SUM(F7:F12)</f>
        <v>0</v>
      </c>
      <c r="G6" s="34"/>
      <c r="N6" s="37"/>
    </row>
    <row r="7" spans="1:14" ht="24" outlineLevel="1">
      <c r="A7" s="12" t="s">
        <v>31</v>
      </c>
      <c r="B7" s="13" t="s">
        <v>32</v>
      </c>
      <c r="C7" s="12" t="s">
        <v>4</v>
      </c>
      <c r="D7" s="14">
        <v>1523.97</v>
      </c>
      <c r="E7" s="15"/>
      <c r="F7" s="15">
        <f>+D7*E7</f>
        <v>0</v>
      </c>
      <c r="L7" s="26"/>
      <c r="N7" s="26"/>
    </row>
    <row r="8" spans="1:14" ht="48" outlineLevel="1">
      <c r="A8" s="12" t="s">
        <v>33</v>
      </c>
      <c r="B8" s="13" t="s">
        <v>34</v>
      </c>
      <c r="C8" s="12" t="s">
        <v>4</v>
      </c>
      <c r="D8" s="14">
        <v>885</v>
      </c>
      <c r="E8" s="15"/>
      <c r="F8" s="15">
        <f aca="true" t="shared" si="0" ref="F8:F26">+D8*E8</f>
        <v>0</v>
      </c>
      <c r="N8" s="26"/>
    </row>
    <row r="9" spans="1:14" ht="36" outlineLevel="1">
      <c r="A9" s="12" t="s">
        <v>35</v>
      </c>
      <c r="B9" s="13" t="s">
        <v>36</v>
      </c>
      <c r="C9" s="12" t="s">
        <v>2</v>
      </c>
      <c r="D9" s="14">
        <v>20.48</v>
      </c>
      <c r="E9" s="15"/>
      <c r="F9" s="15">
        <f t="shared" si="0"/>
        <v>0</v>
      </c>
      <c r="N9" s="26"/>
    </row>
    <row r="10" spans="1:15" ht="48" outlineLevel="1">
      <c r="A10" s="12" t="s">
        <v>3</v>
      </c>
      <c r="B10" s="13" t="s">
        <v>37</v>
      </c>
      <c r="C10" s="12" t="s">
        <v>4</v>
      </c>
      <c r="D10" s="14">
        <v>12</v>
      </c>
      <c r="E10" s="15"/>
      <c r="F10" s="15">
        <f t="shared" si="0"/>
        <v>0</v>
      </c>
      <c r="H10" s="10"/>
      <c r="I10" s="10"/>
      <c r="J10" s="10"/>
      <c r="K10" s="10"/>
      <c r="L10" s="10"/>
      <c r="M10" s="10"/>
      <c r="N10" s="25"/>
      <c r="O10" s="10"/>
    </row>
    <row r="11" spans="1:14" ht="48" outlineLevel="1">
      <c r="A11" s="12" t="s">
        <v>38</v>
      </c>
      <c r="B11" s="13" t="s">
        <v>39</v>
      </c>
      <c r="C11" s="12" t="s">
        <v>4</v>
      </c>
      <c r="D11" s="14">
        <v>885</v>
      </c>
      <c r="E11" s="15"/>
      <c r="F11" s="15">
        <f t="shared" si="0"/>
        <v>0</v>
      </c>
      <c r="N11" s="26"/>
    </row>
    <row r="12" spans="1:14" ht="36" outlineLevel="1">
      <c r="A12" s="12" t="s">
        <v>5</v>
      </c>
      <c r="B12" s="13" t="s">
        <v>40</v>
      </c>
      <c r="C12" s="12" t="s">
        <v>1</v>
      </c>
      <c r="D12" s="14">
        <v>85</v>
      </c>
      <c r="E12" s="15"/>
      <c r="F12" s="15">
        <f t="shared" si="0"/>
        <v>0</v>
      </c>
      <c r="N12" s="26"/>
    </row>
    <row r="13" spans="1:15" s="36" customFormat="1" ht="14.25">
      <c r="A13" s="28">
        <v>4.2</v>
      </c>
      <c r="B13" s="29" t="s">
        <v>41</v>
      </c>
      <c r="C13" s="30"/>
      <c r="D13" s="31"/>
      <c r="E13" s="32"/>
      <c r="F13" s="33">
        <f>SUM(F14:F24)</f>
        <v>0</v>
      </c>
      <c r="G13" s="34"/>
      <c r="H13" s="11"/>
      <c r="I13" s="11"/>
      <c r="J13" s="11"/>
      <c r="K13" s="11"/>
      <c r="L13" s="35"/>
      <c r="M13" s="11"/>
      <c r="N13" s="35"/>
      <c r="O13" s="11"/>
    </row>
    <row r="14" spans="1:15" s="1" customFormat="1" ht="48" outlineLevel="1">
      <c r="A14" s="12" t="s">
        <v>8</v>
      </c>
      <c r="B14" s="13" t="s">
        <v>42</v>
      </c>
      <c r="C14" s="12" t="s">
        <v>4</v>
      </c>
      <c r="D14" s="14">
        <v>3325.17</v>
      </c>
      <c r="E14" s="15"/>
      <c r="F14" s="15">
        <f t="shared" si="0"/>
        <v>0</v>
      </c>
      <c r="H14" s="10"/>
      <c r="I14" s="10"/>
      <c r="J14" s="10"/>
      <c r="K14" s="10"/>
      <c r="L14" s="10"/>
      <c r="M14" s="25"/>
      <c r="N14" s="10"/>
      <c r="O14" s="10"/>
    </row>
    <row r="15" spans="1:14" s="1" customFormat="1" ht="60" outlineLevel="1">
      <c r="A15" s="12" t="s">
        <v>9</v>
      </c>
      <c r="B15" s="13" t="s">
        <v>43</v>
      </c>
      <c r="C15" s="12" t="s">
        <v>7</v>
      </c>
      <c r="D15" s="14">
        <v>83</v>
      </c>
      <c r="E15" s="15"/>
      <c r="F15" s="15">
        <f t="shared" si="0"/>
        <v>0</v>
      </c>
      <c r="M15" s="27"/>
      <c r="N15" s="27"/>
    </row>
    <row r="16" spans="1:14" s="1" customFormat="1" ht="48" outlineLevel="1">
      <c r="A16" s="12" t="s">
        <v>10</v>
      </c>
      <c r="B16" s="13" t="s">
        <v>44</v>
      </c>
      <c r="C16" s="12" t="s">
        <v>7</v>
      </c>
      <c r="D16" s="14">
        <v>8</v>
      </c>
      <c r="E16" s="15"/>
      <c r="F16" s="15">
        <f t="shared" si="0"/>
        <v>0</v>
      </c>
      <c r="L16" s="27"/>
      <c r="N16" s="27"/>
    </row>
    <row r="17" spans="1:14" s="1" customFormat="1" ht="36" outlineLevel="1">
      <c r="A17" s="12" t="s">
        <v>11</v>
      </c>
      <c r="B17" s="13" t="s">
        <v>45</v>
      </c>
      <c r="C17" s="12" t="s">
        <v>4</v>
      </c>
      <c r="D17" s="14">
        <v>3325.17</v>
      </c>
      <c r="E17" s="15"/>
      <c r="F17" s="15">
        <f t="shared" si="0"/>
        <v>0</v>
      </c>
      <c r="M17" s="27"/>
      <c r="N17" s="27"/>
    </row>
    <row r="18" spans="1:14" s="1" customFormat="1" ht="72" outlineLevel="1">
      <c r="A18" s="12" t="s">
        <v>12</v>
      </c>
      <c r="B18" s="13" t="s">
        <v>46</v>
      </c>
      <c r="C18" s="12" t="s">
        <v>7</v>
      </c>
      <c r="D18" s="14">
        <v>83</v>
      </c>
      <c r="E18" s="15"/>
      <c r="F18" s="15">
        <f t="shared" si="0"/>
        <v>0</v>
      </c>
      <c r="M18" s="27"/>
      <c r="N18" s="27"/>
    </row>
    <row r="19" spans="1:14" s="1" customFormat="1" ht="84" outlineLevel="1">
      <c r="A19" s="12" t="s">
        <v>13</v>
      </c>
      <c r="B19" s="13" t="s">
        <v>47</v>
      </c>
      <c r="C19" s="12" t="s">
        <v>7</v>
      </c>
      <c r="D19" s="14">
        <v>2</v>
      </c>
      <c r="E19" s="15"/>
      <c r="F19" s="15">
        <f t="shared" si="0"/>
        <v>0</v>
      </c>
      <c r="N19" s="27"/>
    </row>
    <row r="20" spans="1:14" s="1" customFormat="1" ht="60" outlineLevel="1">
      <c r="A20" s="12" t="s">
        <v>48</v>
      </c>
      <c r="B20" s="13" t="s">
        <v>49</v>
      </c>
      <c r="C20" s="12" t="s">
        <v>4</v>
      </c>
      <c r="D20" s="14">
        <v>30</v>
      </c>
      <c r="E20" s="15"/>
      <c r="F20" s="15">
        <f t="shared" si="0"/>
        <v>0</v>
      </c>
      <c r="M20" s="27"/>
      <c r="N20" s="27"/>
    </row>
    <row r="21" spans="1:15" ht="24" outlineLevel="1">
      <c r="A21" s="12" t="s">
        <v>50</v>
      </c>
      <c r="B21" s="13" t="s">
        <v>51</v>
      </c>
      <c r="C21" s="12" t="s">
        <v>7</v>
      </c>
      <c r="D21" s="14">
        <v>2</v>
      </c>
      <c r="E21" s="15"/>
      <c r="F21" s="15">
        <f t="shared" si="0"/>
        <v>0</v>
      </c>
      <c r="H21" s="1"/>
      <c r="I21" s="1"/>
      <c r="J21" s="1"/>
      <c r="K21" s="1"/>
      <c r="L21" s="1"/>
      <c r="M21" s="27"/>
      <c r="N21" s="27"/>
      <c r="O21" s="10"/>
    </row>
    <row r="22" spans="1:14" ht="14.25" outlineLevel="1">
      <c r="A22" s="12" t="s">
        <v>14</v>
      </c>
      <c r="B22" s="13" t="s">
        <v>52</v>
      </c>
      <c r="C22" s="12" t="s">
        <v>7</v>
      </c>
      <c r="D22" s="14">
        <v>1</v>
      </c>
      <c r="E22" s="15"/>
      <c r="F22" s="15">
        <f t="shared" si="0"/>
        <v>0</v>
      </c>
      <c r="H22" s="10"/>
      <c r="I22" s="10"/>
      <c r="J22" s="10"/>
      <c r="K22" s="10"/>
      <c r="L22" s="10"/>
      <c r="M22" s="25"/>
      <c r="N22" s="25"/>
    </row>
    <row r="23" spans="1:15" ht="14.25" outlineLevel="1">
      <c r="A23" s="12" t="s">
        <v>15</v>
      </c>
      <c r="B23" s="13" t="s">
        <v>53</v>
      </c>
      <c r="C23" s="12" t="s">
        <v>7</v>
      </c>
      <c r="D23" s="14">
        <v>1</v>
      </c>
      <c r="E23" s="15"/>
      <c r="F23" s="15">
        <f t="shared" si="0"/>
        <v>0</v>
      </c>
      <c r="M23" s="26"/>
      <c r="N23" s="26"/>
      <c r="O23" s="10"/>
    </row>
    <row r="24" spans="1:6" ht="14.25" outlineLevel="1">
      <c r="A24" s="12" t="s">
        <v>54</v>
      </c>
      <c r="B24" s="13" t="s">
        <v>55</v>
      </c>
      <c r="C24" s="12" t="s">
        <v>7</v>
      </c>
      <c r="D24" s="14">
        <v>1</v>
      </c>
      <c r="E24" s="15"/>
      <c r="F24" s="15">
        <f t="shared" si="0"/>
        <v>0</v>
      </c>
    </row>
    <row r="25" spans="1:7" s="36" customFormat="1" ht="14.25">
      <c r="A25" s="28">
        <v>4.3</v>
      </c>
      <c r="B25" s="29" t="s">
        <v>16</v>
      </c>
      <c r="C25" s="30"/>
      <c r="D25" s="31"/>
      <c r="E25" s="32"/>
      <c r="F25" s="33">
        <f>SUM(F26:F26)</f>
        <v>0</v>
      </c>
      <c r="G25" s="34"/>
    </row>
    <row r="26" spans="1:6" ht="72" outlineLevel="1">
      <c r="A26" s="12" t="s">
        <v>17</v>
      </c>
      <c r="B26" s="13" t="s">
        <v>18</v>
      </c>
      <c r="C26" s="12" t="s">
        <v>7</v>
      </c>
      <c r="D26" s="14">
        <v>1</v>
      </c>
      <c r="E26" s="15"/>
      <c r="F26" s="15">
        <f t="shared" si="0"/>
        <v>0</v>
      </c>
    </row>
    <row r="27" spans="5:6" ht="14.25">
      <c r="E27" s="16" t="s">
        <v>26</v>
      </c>
      <c r="F27" s="17">
        <f>+F25+F13+F6</f>
        <v>0</v>
      </c>
    </row>
    <row r="28" spans="5:6" ht="14.25">
      <c r="E28" s="16" t="s">
        <v>28</v>
      </c>
      <c r="F28" s="17">
        <f>+F27*0.16</f>
        <v>0</v>
      </c>
    </row>
    <row r="29" spans="5:6" ht="14.25">
      <c r="E29" s="16" t="s">
        <v>27</v>
      </c>
      <c r="F29" s="17">
        <f>+F28+F27</f>
        <v>0</v>
      </c>
    </row>
  </sheetData>
  <sheetProtection/>
  <mergeCells count="2">
    <mergeCell ref="A3:F3"/>
    <mergeCell ref="A4:F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scale="85" r:id="rId1"/>
  <headerFooter>
    <oddFooter>&amp;LLUGAR Y FECHA&amp;RNOMBRE DE LA EMPRESA 
Y FIRMA DEL REPRESENTANTE LEGAL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PREEDA</dc:creator>
  <cp:keywords/>
  <dc:description/>
  <cp:lastModifiedBy>PREEDA</cp:lastModifiedBy>
  <cp:lastPrinted>2023-05-17T01:19:47Z</cp:lastPrinted>
  <dcterms:created xsi:type="dcterms:W3CDTF">2023-05-17T00:37:53Z</dcterms:created>
  <dcterms:modified xsi:type="dcterms:W3CDTF">2023-05-17T06:02:51Z</dcterms:modified>
  <cp:category/>
  <cp:version/>
  <cp:contentType/>
  <cp:contentStatus/>
</cp:coreProperties>
</file>