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RNANDO BOBELL\Documents\archivos fernando bobell 2022\Autos 2022\SEGUROS 2022-2023\SEGUROS MODIFICADOS\"/>
    </mc:Choice>
  </mc:AlternateContent>
  <bookViews>
    <workbookView xWindow="0" yWindow="0" windowWidth="28800" windowHeight="12300" tabRatio="880"/>
  </bookViews>
  <sheets>
    <sheet name="PARTIDA 6 Eq. Contratista" sheetId="39" r:id="rId1"/>
  </sheets>
  <definedNames>
    <definedName name="_xlnm._FilterDatabase" localSheetId="0" hidden="1">'PARTIDA 6 Eq. Contratista'!$A$8:$P$30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39" l="1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B31" i="39" l="1"/>
  <c r="G31" i="39"/>
  <c r="P12" i="39"/>
  <c r="P11" i="39"/>
  <c r="P10" i="39"/>
  <c r="P9" i="39"/>
  <c r="P31" i="39" l="1"/>
</calcChain>
</file>

<file path=xl/sharedStrings.xml><?xml version="1.0" encoding="utf-8"?>
<sst xmlns="http://schemas.openxmlformats.org/spreadsheetml/2006/main" count="220" uniqueCount="68">
  <si>
    <t>VALOR</t>
  </si>
  <si>
    <t>SERIE</t>
  </si>
  <si>
    <t>MARCA</t>
  </si>
  <si>
    <t>LINEA</t>
  </si>
  <si>
    <t>VERSION</t>
  </si>
  <si>
    <t>MODELO</t>
  </si>
  <si>
    <t>DESCRIPCION</t>
  </si>
  <si>
    <t>TIPO</t>
  </si>
  <si>
    <t>No Registrada</t>
  </si>
  <si>
    <t>CAMION</t>
  </si>
  <si>
    <t>MONTACARGAS</t>
  </si>
  <si>
    <t>CATERPILLAR - MONTACARGAS - OTROS</t>
  </si>
  <si>
    <t>055106X</t>
  </si>
  <si>
    <t>CATERPILLAR</t>
  </si>
  <si>
    <t>P5000</t>
  </si>
  <si>
    <t>JHON DEERE - TRACTOR-PODADORA - NORMAL</t>
  </si>
  <si>
    <t>GXA125A30309400</t>
  </si>
  <si>
    <t>JHON DEERE</t>
  </si>
  <si>
    <t>TRACTOR-PODADORA</t>
  </si>
  <si>
    <t>JHON DEERE - TRACTOR-PODADORA</t>
  </si>
  <si>
    <t>MOL176C163051</t>
  </si>
  <si>
    <t>KARCHER - BARREDORA - RECOLECTOR DE BASURA</t>
  </si>
  <si>
    <t>BARREDORA</t>
  </si>
  <si>
    <t>KARCHER</t>
  </si>
  <si>
    <t xml:space="preserve">05-6108             </t>
  </si>
  <si>
    <t xml:space="preserve">05-7269             </t>
  </si>
  <si>
    <t xml:space="preserve">05-3923             </t>
  </si>
  <si>
    <t xml:space="preserve">05-5406             </t>
  </si>
  <si>
    <t>013025</t>
  </si>
  <si>
    <t>COBERTURA FORMULA</t>
  </si>
  <si>
    <t>DESCRIPCION DIGIDENTIFICA</t>
  </si>
  <si>
    <t>NO. INVENTARIO</t>
  </si>
  <si>
    <t>NO. INV. ANT</t>
  </si>
  <si>
    <t>Contratista</t>
  </si>
  <si>
    <t>SEGUROS DEP</t>
  </si>
  <si>
    <t>GOBIERNO</t>
  </si>
  <si>
    <t>CONSECUTIVO</t>
  </si>
  <si>
    <t>Total</t>
  </si>
  <si>
    <t>ID DIG IDENTIFICA</t>
  </si>
  <si>
    <t>Columna1</t>
  </si>
  <si>
    <t>Gobierno del Estado de Sinaloa</t>
  </si>
  <si>
    <t>Secretaría de Administración y Finanzas</t>
  </si>
  <si>
    <t>Subsecretaría de Administración</t>
  </si>
  <si>
    <t>Procedimiento de Licitación Pública Nacional No. GES 22/2022</t>
  </si>
  <si>
    <r>
      <t>Anexo Partida</t>
    </r>
    <r>
      <rPr>
        <b/>
        <sz val="14"/>
        <color theme="1"/>
        <rFont val="Arial"/>
        <family val="2"/>
      </rPr>
      <t xml:space="preserve"> 6 </t>
    </r>
    <r>
      <rPr>
        <b/>
        <sz val="11"/>
        <color theme="1"/>
        <rFont val="Arial"/>
        <family val="2"/>
      </rPr>
      <t xml:space="preserve"> (Equipo Contratista)</t>
    </r>
  </si>
  <si>
    <t xml:space="preserve">S/C                 </t>
  </si>
  <si>
    <t>CARRO DE GOLF</t>
  </si>
  <si>
    <t>JW9-402077</t>
  </si>
  <si>
    <t>YAMAHA</t>
  </si>
  <si>
    <t>N 432</t>
  </si>
  <si>
    <t>SIN VERSION</t>
  </si>
  <si>
    <t>XW9-402119</t>
  </si>
  <si>
    <t>JW9 402116</t>
  </si>
  <si>
    <t>JW9 402115</t>
  </si>
  <si>
    <t>JW9 401554</t>
  </si>
  <si>
    <t>JW9 401584</t>
  </si>
  <si>
    <t>JW9 401556</t>
  </si>
  <si>
    <t>JW9 141967</t>
  </si>
  <si>
    <t>JW9 400547</t>
  </si>
  <si>
    <t>JW9 404813</t>
  </si>
  <si>
    <t>JW9 407383</t>
  </si>
  <si>
    <t>JW9 404812</t>
  </si>
  <si>
    <t>JW9 401553</t>
  </si>
  <si>
    <t>JW9 402080</t>
  </si>
  <si>
    <t>JW9 402117</t>
  </si>
  <si>
    <t>JW9 402078</t>
  </si>
  <si>
    <t>JW9 401555</t>
  </si>
  <si>
    <t>JW9 401384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</si>
</sst>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.5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</font>
    <font>
      <b/>
      <sz val="12"/>
      <color theme="1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/>
    <xf numFmtId="49" fontId="9" fillId="0" borderId="0" xfId="0" applyNumberFormat="1" applyFont="1" applyAlignment="1">
      <alignment horizontal="center" vertical="top" wrapText="1"/>
    </xf>
    <xf numFmtId="44" fontId="9" fillId="0" borderId="0" xfId="3" applyFont="1" applyAlignment="1">
      <alignment horizontal="center" vertical="top" wrapText="1"/>
    </xf>
    <xf numFmtId="43" fontId="9" fillId="0" borderId="0" xfId="2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P31" totalsRowCount="1" headerRowDxfId="33" dataDxfId="32">
  <tableColumns count="16">
    <tableColumn id="1" name="CONSECUTIVO" totalsRowLabel="Total" dataDxfId="31" totalsRowDxfId="15"/>
    <tableColumn id="2" name="Columna1" totalsRowFunction="count" dataDxfId="30" totalsRowDxfId="14"/>
    <tableColumn id="3" name="NO. INVENTARIO" dataDxfId="29" totalsRowDxfId="13"/>
    <tableColumn id="4" name="NO. INV. ANT" dataDxfId="28" totalsRowDxfId="12"/>
    <tableColumn id="5" name="SEGUROS DEP" dataDxfId="27" totalsRowDxfId="11"/>
    <tableColumn id="6" name="DESCRIPCION" dataDxfId="26" totalsRowDxfId="10"/>
    <tableColumn id="7" name="VALOR" totalsRowFunction="sum" dataDxfId="25" totalsRowDxfId="9"/>
    <tableColumn id="8" name="SERIE" dataDxfId="24" totalsRowDxfId="8"/>
    <tableColumn id="9" name="MODELO" dataDxfId="23" totalsRowDxfId="7"/>
    <tableColumn id="10" name="TIPO" dataDxfId="22" totalsRowDxfId="6"/>
    <tableColumn id="11" name="ID DIG IDENTIFICA" dataDxfId="21" totalsRowDxfId="5"/>
    <tableColumn id="12" name="DESCRIPCION DIGIDENTIFICA" dataDxfId="20" totalsRowDxfId="4"/>
    <tableColumn id="13" name="MARCA" dataDxfId="19" totalsRowDxfId="3"/>
    <tableColumn id="14" name="LINEA" dataDxfId="18" totalsRowDxfId="2"/>
    <tableColumn id="15" name="VERSION" dataDxfId="17" totalsRowDxfId="1"/>
    <tableColumn id="16" name="COBERTURA FORMULA" totalsRowFunction="count" dataDxfId="16" totalsRowDxfId="0">
      <calculatedColumnFormula>IF(I9&gt;=2012,"AMPLIA",IF(I9&gt;=2002,"LIMITADA","RESP. CIVIL"))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="85" zoomScaleNormal="85" workbookViewId="0">
      <pane ySplit="8" topLeftCell="A9" activePane="bottomLeft" state="frozen"/>
      <selection pane="bottomLeft" activeCell="F13" sqref="F13"/>
    </sheetView>
  </sheetViews>
  <sheetFormatPr baseColWidth="10" defaultColWidth="11.140625" defaultRowHeight="12.75" x14ac:dyDescent="0.2"/>
  <cols>
    <col min="1" max="1" width="17" style="1" bestFit="1" customWidth="1"/>
    <col min="2" max="2" width="28" style="1" bestFit="1" customWidth="1"/>
    <col min="3" max="3" width="21.140625" style="2" customWidth="1"/>
    <col min="4" max="4" width="13.28515625" style="3" customWidth="1"/>
    <col min="5" max="5" width="13.140625" style="3" customWidth="1"/>
    <col min="6" max="6" width="47.140625" style="1" bestFit="1" customWidth="1"/>
    <col min="7" max="7" width="17" style="4" customWidth="1"/>
    <col min="8" max="8" width="18.5703125" style="3" customWidth="1"/>
    <col min="9" max="9" width="11.42578125" style="10" bestFit="1" customWidth="1"/>
    <col min="10" max="10" width="11" style="1" customWidth="1"/>
    <col min="11" max="11" width="15.42578125" style="10" customWidth="1"/>
    <col min="12" max="12" width="19.140625" style="1" customWidth="1"/>
    <col min="13" max="13" width="15.140625" style="1" customWidth="1"/>
    <col min="14" max="14" width="23.7109375" style="1" customWidth="1"/>
    <col min="15" max="15" width="14.85546875" style="1" customWidth="1"/>
    <col min="16" max="16" width="17.140625" style="1" customWidth="1"/>
    <col min="17" max="16384" width="11.140625" style="1"/>
  </cols>
  <sheetData>
    <row r="1" spans="1:16" s="16" customFormat="1" ht="18.75" customHeight="1" x14ac:dyDescent="0.2">
      <c r="A1" s="20" t="s">
        <v>40</v>
      </c>
      <c r="B1" s="20"/>
      <c r="C1" s="20"/>
      <c r="D1" s="20"/>
      <c r="E1" s="20"/>
      <c r="F1" s="15"/>
      <c r="G1" s="15"/>
    </row>
    <row r="2" spans="1:16" s="16" customFormat="1" ht="15" customHeight="1" x14ac:dyDescent="0.2">
      <c r="A2" s="20" t="s">
        <v>41</v>
      </c>
      <c r="B2" s="20"/>
      <c r="C2" s="20"/>
      <c r="D2" s="20"/>
      <c r="E2" s="20"/>
      <c r="F2" s="15"/>
      <c r="G2" s="15"/>
    </row>
    <row r="3" spans="1:16" s="16" customFormat="1" ht="15.75" x14ac:dyDescent="0.2">
      <c r="A3" s="20" t="s">
        <v>42</v>
      </c>
      <c r="B3" s="20"/>
      <c r="C3" s="20"/>
      <c r="D3" s="20"/>
      <c r="E3" s="20"/>
      <c r="F3" s="15"/>
      <c r="G3" s="15"/>
    </row>
    <row r="4" spans="1:16" s="16" customFormat="1" ht="15" hidden="1" x14ac:dyDescent="0.2">
      <c r="A4" s="17"/>
      <c r="B4" s="17"/>
      <c r="C4" s="18"/>
      <c r="D4" s="19"/>
      <c r="E4" s="17"/>
      <c r="F4" s="15"/>
      <c r="G4" s="15"/>
    </row>
    <row r="5" spans="1:16" s="16" customFormat="1" ht="21.75" customHeight="1" x14ac:dyDescent="0.25">
      <c r="A5" s="21" t="s">
        <v>43</v>
      </c>
      <c r="B5" s="21"/>
      <c r="C5" s="21"/>
      <c r="D5" s="21"/>
      <c r="E5" s="21"/>
    </row>
    <row r="6" spans="1:16" s="16" customFormat="1" ht="18.75" customHeight="1" x14ac:dyDescent="0.2">
      <c r="A6" s="22" t="s">
        <v>44</v>
      </c>
      <c r="B6" s="22"/>
      <c r="C6" s="22"/>
      <c r="D6" s="22"/>
      <c r="E6" s="22"/>
      <c r="F6" s="15"/>
      <c r="G6" s="15"/>
    </row>
    <row r="7" spans="1:16" s="16" customFormat="1" ht="4.5" customHeight="1" x14ac:dyDescent="0.2">
      <c r="A7" s="17"/>
      <c r="B7" s="17"/>
      <c r="C7" s="18"/>
      <c r="D7" s="19"/>
      <c r="E7" s="17"/>
      <c r="F7" s="15"/>
      <c r="G7" s="15"/>
    </row>
    <row r="8" spans="1:16" s="12" customFormat="1" ht="39" customHeight="1" x14ac:dyDescent="0.25">
      <c r="A8" s="11" t="s">
        <v>36</v>
      </c>
      <c r="B8" s="11" t="s">
        <v>39</v>
      </c>
      <c r="C8" s="11" t="s">
        <v>31</v>
      </c>
      <c r="D8" s="11" t="s">
        <v>32</v>
      </c>
      <c r="E8" s="11" t="s">
        <v>34</v>
      </c>
      <c r="F8" s="11" t="s">
        <v>6</v>
      </c>
      <c r="G8" s="11" t="s">
        <v>0</v>
      </c>
      <c r="H8" s="11" t="s">
        <v>1</v>
      </c>
      <c r="I8" s="11" t="s">
        <v>5</v>
      </c>
      <c r="J8" s="11" t="s">
        <v>7</v>
      </c>
      <c r="K8" s="11" t="s">
        <v>38</v>
      </c>
      <c r="L8" s="11" t="s">
        <v>30</v>
      </c>
      <c r="M8" s="11" t="s">
        <v>2</v>
      </c>
      <c r="N8" s="11" t="s">
        <v>3</v>
      </c>
      <c r="O8" s="11" t="s">
        <v>4</v>
      </c>
      <c r="P8" s="11" t="s">
        <v>29</v>
      </c>
    </row>
    <row r="9" spans="1:16" s="5" customFormat="1" ht="22.5" customHeight="1" x14ac:dyDescent="0.25">
      <c r="C9" s="13">
        <v>541010030000034</v>
      </c>
      <c r="D9" s="7" t="s">
        <v>26</v>
      </c>
      <c r="E9" s="7" t="s">
        <v>35</v>
      </c>
      <c r="F9" s="5" t="s">
        <v>19</v>
      </c>
      <c r="G9" s="14">
        <v>39542</v>
      </c>
      <c r="H9" s="7" t="s">
        <v>20</v>
      </c>
      <c r="I9" s="9">
        <v>1997</v>
      </c>
      <c r="J9" s="5" t="s">
        <v>33</v>
      </c>
      <c r="K9" s="9">
        <v>3</v>
      </c>
      <c r="L9" s="5" t="s">
        <v>9</v>
      </c>
      <c r="M9" s="5" t="s">
        <v>17</v>
      </c>
      <c r="N9" s="5" t="s">
        <v>18</v>
      </c>
      <c r="O9" s="5" t="s">
        <v>8</v>
      </c>
      <c r="P9" s="5" t="str">
        <f>IF(I9&gt;=2012,"AMPLIA",IF(I9&gt;=2002,"LIMITADA","RESP. CIVIL"))</f>
        <v>RESP. CIVIL</v>
      </c>
    </row>
    <row r="10" spans="1:16" s="5" customFormat="1" ht="22.5" customHeight="1" x14ac:dyDescent="0.25">
      <c r="C10" s="13">
        <v>541010030000044</v>
      </c>
      <c r="D10" s="7" t="s">
        <v>25</v>
      </c>
      <c r="E10" s="7" t="s">
        <v>35</v>
      </c>
      <c r="F10" s="5" t="s">
        <v>15</v>
      </c>
      <c r="G10" s="14">
        <v>45800</v>
      </c>
      <c r="H10" s="7" t="s">
        <v>16</v>
      </c>
      <c r="I10" s="9">
        <v>2011</v>
      </c>
      <c r="J10" s="5" t="s">
        <v>33</v>
      </c>
      <c r="K10" s="9">
        <v>3</v>
      </c>
      <c r="L10" s="5" t="s">
        <v>9</v>
      </c>
      <c r="M10" s="5" t="s">
        <v>17</v>
      </c>
      <c r="N10" s="5" t="s">
        <v>18</v>
      </c>
      <c r="O10" s="5" t="s">
        <v>8</v>
      </c>
      <c r="P10" s="5" t="str">
        <f>IF(I10&gt;=2012,"AMPLIA",IF(I10&gt;=2002,"LIMITADA","RESP. CIVIL"))</f>
        <v>LIMITADA</v>
      </c>
    </row>
    <row r="11" spans="1:16" s="5" customFormat="1" ht="22.5" customHeight="1" x14ac:dyDescent="0.25">
      <c r="C11" s="13">
        <v>541010060000001</v>
      </c>
      <c r="D11" s="7" t="s">
        <v>24</v>
      </c>
      <c r="E11" s="7" t="s">
        <v>35</v>
      </c>
      <c r="F11" s="5" t="s">
        <v>11</v>
      </c>
      <c r="G11" s="14">
        <v>368517.5</v>
      </c>
      <c r="H11" s="7" t="s">
        <v>12</v>
      </c>
      <c r="I11" s="9">
        <v>2008</v>
      </c>
      <c r="J11" s="5" t="s">
        <v>33</v>
      </c>
      <c r="K11" s="9">
        <v>6</v>
      </c>
      <c r="L11" s="5" t="s">
        <v>10</v>
      </c>
      <c r="M11" s="5" t="s">
        <v>13</v>
      </c>
      <c r="N11" s="5" t="s">
        <v>14</v>
      </c>
      <c r="O11" s="5" t="s">
        <v>8</v>
      </c>
      <c r="P11" s="5" t="str">
        <f>IF(I11&gt;=2012,"AMPLIA",IF(I11&gt;=2002,"LIMITADA","RESP. CIVIL"))</f>
        <v>LIMITADA</v>
      </c>
    </row>
    <row r="12" spans="1:16" s="5" customFormat="1" ht="22.5" customHeight="1" x14ac:dyDescent="0.25">
      <c r="C12" s="13">
        <v>541010080000001</v>
      </c>
      <c r="D12" s="7" t="s">
        <v>27</v>
      </c>
      <c r="E12" s="7" t="s">
        <v>35</v>
      </c>
      <c r="F12" s="5" t="s">
        <v>21</v>
      </c>
      <c r="G12" s="14">
        <v>220225</v>
      </c>
      <c r="H12" s="7" t="s">
        <v>28</v>
      </c>
      <c r="I12" s="9">
        <v>2005</v>
      </c>
      <c r="J12" s="5" t="s">
        <v>33</v>
      </c>
      <c r="K12" s="9">
        <v>8</v>
      </c>
      <c r="L12" s="5" t="s">
        <v>22</v>
      </c>
      <c r="M12" s="5" t="s">
        <v>23</v>
      </c>
      <c r="N12" s="5" t="s">
        <v>22</v>
      </c>
      <c r="O12" s="5" t="s">
        <v>8</v>
      </c>
      <c r="P12" s="5" t="str">
        <f>IF(I12&gt;=2012,"AMPLIA",IF(I12&gt;=2002,"LIMITADA","RESP. CIVIL"))</f>
        <v>LIMITADA</v>
      </c>
    </row>
    <row r="13" spans="1:16" s="5" customFormat="1" ht="22.5" customHeight="1" x14ac:dyDescent="0.25">
      <c r="A13" s="23"/>
      <c r="B13" s="23"/>
      <c r="C13" s="13">
        <v>549010030000002</v>
      </c>
      <c r="D13" s="7" t="s">
        <v>45</v>
      </c>
      <c r="E13" s="7" t="s">
        <v>35</v>
      </c>
      <c r="F13" s="5" t="s">
        <v>46</v>
      </c>
      <c r="G13" s="14">
        <v>62000</v>
      </c>
      <c r="H13" s="7" t="s">
        <v>47</v>
      </c>
      <c r="I13" s="9">
        <v>2004</v>
      </c>
      <c r="J13" s="5" t="s">
        <v>33</v>
      </c>
      <c r="K13" s="9">
        <v>56</v>
      </c>
      <c r="L13" s="5" t="s">
        <v>46</v>
      </c>
      <c r="M13" s="5" t="s">
        <v>48</v>
      </c>
      <c r="N13" s="5" t="s">
        <v>49</v>
      </c>
      <c r="O13" s="5" t="s">
        <v>50</v>
      </c>
      <c r="P13" s="5" t="str">
        <f>IF(I13&gt;=2012,"AMPLIA",IF(I13&gt;=2002,"LIMITADA","RESP. CIVIL"))</f>
        <v>LIMITADA</v>
      </c>
    </row>
    <row r="14" spans="1:16" s="5" customFormat="1" ht="22.5" customHeight="1" x14ac:dyDescent="0.25">
      <c r="A14" s="23"/>
      <c r="B14" s="23"/>
      <c r="C14" s="13">
        <v>549010030000003</v>
      </c>
      <c r="D14" s="7" t="s">
        <v>45</v>
      </c>
      <c r="E14" s="7" t="s">
        <v>35</v>
      </c>
      <c r="F14" s="5" t="s">
        <v>46</v>
      </c>
      <c r="G14" s="14">
        <v>62000</v>
      </c>
      <c r="H14" s="7" t="s">
        <v>51</v>
      </c>
      <c r="I14" s="9">
        <v>2004</v>
      </c>
      <c r="J14" s="5" t="s">
        <v>33</v>
      </c>
      <c r="K14" s="9">
        <v>56</v>
      </c>
      <c r="L14" s="5" t="s">
        <v>46</v>
      </c>
      <c r="M14" s="5" t="s">
        <v>48</v>
      </c>
      <c r="N14" s="5" t="s">
        <v>49</v>
      </c>
      <c r="O14" s="5" t="s">
        <v>50</v>
      </c>
      <c r="P14" s="5" t="str">
        <f>IF(I14&gt;=2012,"AMPLIA",IF(I14&gt;=2002,"LIMITADA","RESP. CIVIL"))</f>
        <v>LIMITADA</v>
      </c>
    </row>
    <row r="15" spans="1:16" s="5" customFormat="1" ht="22.5" customHeight="1" x14ac:dyDescent="0.25">
      <c r="A15" s="23"/>
      <c r="B15" s="23"/>
      <c r="C15" s="13">
        <v>549010030000004</v>
      </c>
      <c r="D15" s="7" t="s">
        <v>45</v>
      </c>
      <c r="E15" s="7" t="s">
        <v>35</v>
      </c>
      <c r="F15" s="5" t="s">
        <v>46</v>
      </c>
      <c r="G15" s="14">
        <v>62000</v>
      </c>
      <c r="H15" s="7" t="s">
        <v>52</v>
      </c>
      <c r="I15" s="9">
        <v>2004</v>
      </c>
      <c r="J15" s="5" t="s">
        <v>33</v>
      </c>
      <c r="K15" s="9">
        <v>56</v>
      </c>
      <c r="L15" s="5" t="s">
        <v>46</v>
      </c>
      <c r="M15" s="5" t="s">
        <v>48</v>
      </c>
      <c r="N15" s="5" t="s">
        <v>49</v>
      </c>
      <c r="O15" s="5" t="s">
        <v>50</v>
      </c>
      <c r="P15" s="5" t="str">
        <f>IF(I15&gt;=2012,"AMPLIA",IF(I15&gt;=2002,"LIMITADA","RESP. CIVIL"))</f>
        <v>LIMITADA</v>
      </c>
    </row>
    <row r="16" spans="1:16" s="5" customFormat="1" ht="22.5" customHeight="1" x14ac:dyDescent="0.25">
      <c r="A16" s="23"/>
      <c r="B16" s="23"/>
      <c r="C16" s="13">
        <v>549010030000005</v>
      </c>
      <c r="D16" s="7" t="s">
        <v>45</v>
      </c>
      <c r="E16" s="7" t="s">
        <v>35</v>
      </c>
      <c r="F16" s="5" t="s">
        <v>46</v>
      </c>
      <c r="G16" s="14">
        <v>62000</v>
      </c>
      <c r="H16" s="7" t="s">
        <v>53</v>
      </c>
      <c r="I16" s="9">
        <v>2004</v>
      </c>
      <c r="J16" s="5" t="s">
        <v>33</v>
      </c>
      <c r="K16" s="9">
        <v>56</v>
      </c>
      <c r="L16" s="5" t="s">
        <v>46</v>
      </c>
      <c r="M16" s="5" t="s">
        <v>48</v>
      </c>
      <c r="N16" s="5" t="s">
        <v>49</v>
      </c>
      <c r="O16" s="5" t="s">
        <v>50</v>
      </c>
      <c r="P16" s="5" t="str">
        <f>IF(I16&gt;=2012,"AMPLIA",IF(I16&gt;=2002,"LIMITADA","RESP. CIVIL"))</f>
        <v>LIMITADA</v>
      </c>
    </row>
    <row r="17" spans="1:16" s="5" customFormat="1" ht="22.5" customHeight="1" x14ac:dyDescent="0.25">
      <c r="A17" s="23"/>
      <c r="B17" s="23"/>
      <c r="C17" s="13">
        <v>549010030000006</v>
      </c>
      <c r="D17" s="7" t="s">
        <v>45</v>
      </c>
      <c r="E17" s="7" t="s">
        <v>35</v>
      </c>
      <c r="F17" s="5" t="s">
        <v>46</v>
      </c>
      <c r="G17" s="14">
        <v>62000</v>
      </c>
      <c r="H17" s="7" t="s">
        <v>54</v>
      </c>
      <c r="I17" s="9">
        <v>2004</v>
      </c>
      <c r="J17" s="5" t="s">
        <v>33</v>
      </c>
      <c r="K17" s="9">
        <v>56</v>
      </c>
      <c r="L17" s="5" t="s">
        <v>46</v>
      </c>
      <c r="M17" s="5" t="s">
        <v>48</v>
      </c>
      <c r="N17" s="5" t="s">
        <v>49</v>
      </c>
      <c r="O17" s="5" t="s">
        <v>50</v>
      </c>
      <c r="P17" s="5" t="str">
        <f>IF(I17&gt;=2012,"AMPLIA",IF(I17&gt;=2002,"LIMITADA","RESP. CIVIL"))</f>
        <v>LIMITADA</v>
      </c>
    </row>
    <row r="18" spans="1:16" s="5" customFormat="1" ht="22.5" customHeight="1" x14ac:dyDescent="0.25">
      <c r="A18" s="23"/>
      <c r="B18" s="23"/>
      <c r="C18" s="13">
        <v>549010030000007</v>
      </c>
      <c r="D18" s="7" t="s">
        <v>45</v>
      </c>
      <c r="E18" s="7" t="s">
        <v>35</v>
      </c>
      <c r="F18" s="5" t="s">
        <v>46</v>
      </c>
      <c r="G18" s="14">
        <v>62000</v>
      </c>
      <c r="H18" s="7" t="s">
        <v>55</v>
      </c>
      <c r="I18" s="9">
        <v>2004</v>
      </c>
      <c r="J18" s="5" t="s">
        <v>33</v>
      </c>
      <c r="K18" s="9">
        <v>56</v>
      </c>
      <c r="L18" s="5" t="s">
        <v>46</v>
      </c>
      <c r="M18" s="5" t="s">
        <v>48</v>
      </c>
      <c r="N18" s="5" t="s">
        <v>49</v>
      </c>
      <c r="O18" s="5" t="s">
        <v>50</v>
      </c>
      <c r="P18" s="5" t="str">
        <f>IF(I18&gt;=2012,"AMPLIA",IF(I18&gt;=2002,"LIMITADA","RESP. CIVIL"))</f>
        <v>LIMITADA</v>
      </c>
    </row>
    <row r="19" spans="1:16" s="5" customFormat="1" ht="22.5" customHeight="1" x14ac:dyDescent="0.25">
      <c r="A19" s="23"/>
      <c r="B19" s="23"/>
      <c r="C19" s="13">
        <v>549010030000008</v>
      </c>
      <c r="D19" s="7" t="s">
        <v>45</v>
      </c>
      <c r="E19" s="7" t="s">
        <v>35</v>
      </c>
      <c r="F19" s="5" t="s">
        <v>46</v>
      </c>
      <c r="G19" s="14">
        <v>62000</v>
      </c>
      <c r="H19" s="7" t="s">
        <v>56</v>
      </c>
      <c r="I19" s="9">
        <v>2004</v>
      </c>
      <c r="J19" s="5" t="s">
        <v>33</v>
      </c>
      <c r="K19" s="9">
        <v>56</v>
      </c>
      <c r="L19" s="5" t="s">
        <v>46</v>
      </c>
      <c r="M19" s="5" t="s">
        <v>48</v>
      </c>
      <c r="N19" s="5" t="s">
        <v>49</v>
      </c>
      <c r="O19" s="5" t="s">
        <v>50</v>
      </c>
      <c r="P19" s="5" t="str">
        <f>IF(I19&gt;=2012,"AMPLIA",IF(I19&gt;=2002,"LIMITADA","RESP. CIVIL"))</f>
        <v>LIMITADA</v>
      </c>
    </row>
    <row r="20" spans="1:16" s="5" customFormat="1" ht="22.5" customHeight="1" x14ac:dyDescent="0.25">
      <c r="A20" s="23"/>
      <c r="B20" s="23"/>
      <c r="C20" s="13">
        <v>549010030000009</v>
      </c>
      <c r="D20" s="7" t="s">
        <v>45</v>
      </c>
      <c r="E20" s="7" t="s">
        <v>35</v>
      </c>
      <c r="F20" s="5" t="s">
        <v>46</v>
      </c>
      <c r="G20" s="14">
        <v>62000</v>
      </c>
      <c r="H20" s="7" t="s">
        <v>57</v>
      </c>
      <c r="I20" s="9">
        <v>2004</v>
      </c>
      <c r="J20" s="5" t="s">
        <v>33</v>
      </c>
      <c r="K20" s="9">
        <v>56</v>
      </c>
      <c r="L20" s="5" t="s">
        <v>46</v>
      </c>
      <c r="M20" s="5" t="s">
        <v>48</v>
      </c>
      <c r="N20" s="5" t="s">
        <v>49</v>
      </c>
      <c r="O20" s="5" t="s">
        <v>50</v>
      </c>
      <c r="P20" s="5" t="str">
        <f>IF(I20&gt;=2012,"AMPLIA",IF(I20&gt;=2002,"LIMITADA","RESP. CIVIL"))</f>
        <v>LIMITADA</v>
      </c>
    </row>
    <row r="21" spans="1:16" s="5" customFormat="1" ht="22.5" customHeight="1" x14ac:dyDescent="0.25">
      <c r="A21" s="23"/>
      <c r="B21" s="23"/>
      <c r="C21" s="13">
        <v>549010030000010</v>
      </c>
      <c r="D21" s="7" t="s">
        <v>45</v>
      </c>
      <c r="E21" s="7" t="s">
        <v>35</v>
      </c>
      <c r="F21" s="5" t="s">
        <v>46</v>
      </c>
      <c r="G21" s="14">
        <v>62000</v>
      </c>
      <c r="H21" s="7" t="s">
        <v>58</v>
      </c>
      <c r="I21" s="9">
        <v>2004</v>
      </c>
      <c r="J21" s="5" t="s">
        <v>33</v>
      </c>
      <c r="K21" s="9">
        <v>56</v>
      </c>
      <c r="L21" s="5" t="s">
        <v>46</v>
      </c>
      <c r="M21" s="5" t="s">
        <v>48</v>
      </c>
      <c r="N21" s="5" t="s">
        <v>49</v>
      </c>
      <c r="O21" s="5" t="s">
        <v>50</v>
      </c>
      <c r="P21" s="5" t="str">
        <f>IF(I21&gt;=2012,"AMPLIA",IF(I21&gt;=2002,"LIMITADA","RESP. CIVIL"))</f>
        <v>LIMITADA</v>
      </c>
    </row>
    <row r="22" spans="1:16" s="5" customFormat="1" ht="22.5" customHeight="1" x14ac:dyDescent="0.25">
      <c r="A22" s="23"/>
      <c r="B22" s="23"/>
      <c r="C22" s="13">
        <v>549010030000011</v>
      </c>
      <c r="D22" s="7" t="s">
        <v>45</v>
      </c>
      <c r="E22" s="7" t="s">
        <v>35</v>
      </c>
      <c r="F22" s="5" t="s">
        <v>46</v>
      </c>
      <c r="G22" s="14">
        <v>62000</v>
      </c>
      <c r="H22" s="7" t="s">
        <v>59</v>
      </c>
      <c r="I22" s="9">
        <v>2004</v>
      </c>
      <c r="J22" s="5" t="s">
        <v>33</v>
      </c>
      <c r="K22" s="9">
        <v>56</v>
      </c>
      <c r="L22" s="5" t="s">
        <v>46</v>
      </c>
      <c r="M22" s="5" t="s">
        <v>48</v>
      </c>
      <c r="N22" s="5" t="s">
        <v>49</v>
      </c>
      <c r="O22" s="5" t="s">
        <v>50</v>
      </c>
      <c r="P22" s="5" t="str">
        <f>IF(I22&gt;=2012,"AMPLIA",IF(I22&gt;=2002,"LIMITADA","RESP. CIVIL"))</f>
        <v>LIMITADA</v>
      </c>
    </row>
    <row r="23" spans="1:16" s="5" customFormat="1" ht="22.5" customHeight="1" x14ac:dyDescent="0.25">
      <c r="A23" s="23"/>
      <c r="B23" s="23"/>
      <c r="C23" s="13">
        <v>549010030000012</v>
      </c>
      <c r="D23" s="7" t="s">
        <v>45</v>
      </c>
      <c r="E23" s="7" t="s">
        <v>35</v>
      </c>
      <c r="F23" s="5" t="s">
        <v>46</v>
      </c>
      <c r="G23" s="14">
        <v>62000</v>
      </c>
      <c r="H23" s="7" t="s">
        <v>60</v>
      </c>
      <c r="I23" s="9">
        <v>2004</v>
      </c>
      <c r="J23" s="5" t="s">
        <v>33</v>
      </c>
      <c r="K23" s="9">
        <v>56</v>
      </c>
      <c r="L23" s="5" t="s">
        <v>46</v>
      </c>
      <c r="M23" s="5" t="s">
        <v>48</v>
      </c>
      <c r="N23" s="5" t="s">
        <v>49</v>
      </c>
      <c r="O23" s="5" t="s">
        <v>50</v>
      </c>
      <c r="P23" s="5" t="str">
        <f>IF(I23&gt;=2012,"AMPLIA",IF(I23&gt;=2002,"LIMITADA","RESP. CIVIL"))</f>
        <v>LIMITADA</v>
      </c>
    </row>
    <row r="24" spans="1:16" s="5" customFormat="1" ht="22.5" customHeight="1" x14ac:dyDescent="0.25">
      <c r="A24" s="23"/>
      <c r="B24" s="23"/>
      <c r="C24" s="13">
        <v>549010030000013</v>
      </c>
      <c r="D24" s="7" t="s">
        <v>45</v>
      </c>
      <c r="E24" s="7" t="s">
        <v>35</v>
      </c>
      <c r="F24" s="5" t="s">
        <v>46</v>
      </c>
      <c r="G24" s="14">
        <v>62000</v>
      </c>
      <c r="H24" s="7" t="s">
        <v>61</v>
      </c>
      <c r="I24" s="9">
        <v>2004</v>
      </c>
      <c r="J24" s="5" t="s">
        <v>33</v>
      </c>
      <c r="K24" s="9">
        <v>56</v>
      </c>
      <c r="L24" s="5" t="s">
        <v>46</v>
      </c>
      <c r="M24" s="5" t="s">
        <v>48</v>
      </c>
      <c r="N24" s="5" t="s">
        <v>49</v>
      </c>
      <c r="O24" s="5" t="s">
        <v>50</v>
      </c>
      <c r="P24" s="5" t="str">
        <f>IF(I24&gt;=2012,"AMPLIA",IF(I24&gt;=2002,"LIMITADA","RESP. CIVIL"))</f>
        <v>LIMITADA</v>
      </c>
    </row>
    <row r="25" spans="1:16" s="5" customFormat="1" ht="22.5" customHeight="1" x14ac:dyDescent="0.25">
      <c r="A25" s="23"/>
      <c r="B25" s="23"/>
      <c r="C25" s="13">
        <v>549010030000014</v>
      </c>
      <c r="D25" s="7" t="s">
        <v>45</v>
      </c>
      <c r="E25" s="7" t="s">
        <v>35</v>
      </c>
      <c r="F25" s="5" t="s">
        <v>46</v>
      </c>
      <c r="G25" s="14">
        <v>62000</v>
      </c>
      <c r="H25" s="7" t="s">
        <v>62</v>
      </c>
      <c r="I25" s="9">
        <v>2004</v>
      </c>
      <c r="J25" s="5" t="s">
        <v>33</v>
      </c>
      <c r="K25" s="9">
        <v>56</v>
      </c>
      <c r="L25" s="5" t="s">
        <v>46</v>
      </c>
      <c r="M25" s="5" t="s">
        <v>48</v>
      </c>
      <c r="N25" s="5" t="s">
        <v>49</v>
      </c>
      <c r="O25" s="5" t="s">
        <v>50</v>
      </c>
      <c r="P25" s="5" t="str">
        <f>IF(I25&gt;=2012,"AMPLIA",IF(I25&gt;=2002,"LIMITADA","RESP. CIVIL"))</f>
        <v>LIMITADA</v>
      </c>
    </row>
    <row r="26" spans="1:16" s="5" customFormat="1" ht="22.5" customHeight="1" x14ac:dyDescent="0.25">
      <c r="A26" s="23"/>
      <c r="B26" s="23"/>
      <c r="C26" s="13">
        <v>549010030000015</v>
      </c>
      <c r="D26" s="7" t="s">
        <v>45</v>
      </c>
      <c r="E26" s="7" t="s">
        <v>35</v>
      </c>
      <c r="F26" s="5" t="s">
        <v>46</v>
      </c>
      <c r="G26" s="14">
        <v>62000</v>
      </c>
      <c r="H26" s="7" t="s">
        <v>63</v>
      </c>
      <c r="I26" s="9">
        <v>2004</v>
      </c>
      <c r="J26" s="5" t="s">
        <v>33</v>
      </c>
      <c r="K26" s="9">
        <v>56</v>
      </c>
      <c r="L26" s="5" t="s">
        <v>46</v>
      </c>
      <c r="M26" s="5" t="s">
        <v>48</v>
      </c>
      <c r="N26" s="5" t="s">
        <v>49</v>
      </c>
      <c r="O26" s="5" t="s">
        <v>50</v>
      </c>
      <c r="P26" s="5" t="str">
        <f>IF(I26&gt;=2012,"AMPLIA",IF(I26&gt;=2002,"LIMITADA","RESP. CIVIL"))</f>
        <v>LIMITADA</v>
      </c>
    </row>
    <row r="27" spans="1:16" s="5" customFormat="1" ht="22.5" customHeight="1" x14ac:dyDescent="0.25">
      <c r="A27" s="23"/>
      <c r="B27" s="23"/>
      <c r="C27" s="13">
        <v>549010030000016</v>
      </c>
      <c r="D27" s="7" t="s">
        <v>45</v>
      </c>
      <c r="E27" s="7" t="s">
        <v>35</v>
      </c>
      <c r="F27" s="5" t="s">
        <v>46</v>
      </c>
      <c r="G27" s="14">
        <v>62000</v>
      </c>
      <c r="H27" s="7" t="s">
        <v>64</v>
      </c>
      <c r="I27" s="9">
        <v>2004</v>
      </c>
      <c r="J27" s="5" t="s">
        <v>33</v>
      </c>
      <c r="K27" s="9">
        <v>56</v>
      </c>
      <c r="L27" s="5" t="s">
        <v>46</v>
      </c>
      <c r="M27" s="5" t="s">
        <v>48</v>
      </c>
      <c r="N27" s="5" t="s">
        <v>49</v>
      </c>
      <c r="O27" s="5" t="s">
        <v>50</v>
      </c>
      <c r="P27" s="5" t="str">
        <f>IF(I27&gt;=2012,"AMPLIA",IF(I27&gt;=2002,"LIMITADA","RESP. CIVIL"))</f>
        <v>LIMITADA</v>
      </c>
    </row>
    <row r="28" spans="1:16" s="5" customFormat="1" ht="22.5" customHeight="1" x14ac:dyDescent="0.25">
      <c r="A28" s="23"/>
      <c r="B28" s="23"/>
      <c r="C28" s="13">
        <v>549010030000017</v>
      </c>
      <c r="D28" s="7" t="s">
        <v>45</v>
      </c>
      <c r="E28" s="7" t="s">
        <v>35</v>
      </c>
      <c r="F28" s="5" t="s">
        <v>46</v>
      </c>
      <c r="G28" s="14">
        <v>62000</v>
      </c>
      <c r="H28" s="7" t="s">
        <v>65</v>
      </c>
      <c r="I28" s="9">
        <v>2004</v>
      </c>
      <c r="J28" s="5" t="s">
        <v>33</v>
      </c>
      <c r="K28" s="9">
        <v>56</v>
      </c>
      <c r="L28" s="5" t="s">
        <v>46</v>
      </c>
      <c r="M28" s="5" t="s">
        <v>48</v>
      </c>
      <c r="N28" s="5" t="s">
        <v>49</v>
      </c>
      <c r="O28" s="5" t="s">
        <v>50</v>
      </c>
      <c r="P28" s="5" t="str">
        <f>IF(I28&gt;=2012,"AMPLIA",IF(I28&gt;=2002,"LIMITADA","RESP. CIVIL"))</f>
        <v>LIMITADA</v>
      </c>
    </row>
    <row r="29" spans="1:16" s="5" customFormat="1" ht="22.5" customHeight="1" x14ac:dyDescent="0.25">
      <c r="A29" s="23"/>
      <c r="B29" s="23"/>
      <c r="C29" s="13">
        <v>549010030000018</v>
      </c>
      <c r="D29" s="7" t="s">
        <v>45</v>
      </c>
      <c r="E29" s="7" t="s">
        <v>35</v>
      </c>
      <c r="F29" s="5" t="s">
        <v>46</v>
      </c>
      <c r="G29" s="14">
        <v>62000</v>
      </c>
      <c r="H29" s="7" t="s">
        <v>66</v>
      </c>
      <c r="I29" s="9">
        <v>2004</v>
      </c>
      <c r="J29" s="5" t="s">
        <v>33</v>
      </c>
      <c r="K29" s="9">
        <v>56</v>
      </c>
      <c r="L29" s="5" t="s">
        <v>46</v>
      </c>
      <c r="M29" s="5" t="s">
        <v>48</v>
      </c>
      <c r="N29" s="5" t="s">
        <v>49</v>
      </c>
      <c r="O29" s="5" t="s">
        <v>50</v>
      </c>
      <c r="P29" s="5" t="str">
        <f>IF(I29&gt;=2012,"AMPLIA",IF(I29&gt;=2002,"LIMITADA","RESP. CIVIL"))</f>
        <v>LIMITADA</v>
      </c>
    </row>
    <row r="30" spans="1:16" s="5" customFormat="1" ht="22.5" customHeight="1" x14ac:dyDescent="0.25">
      <c r="A30" s="23"/>
      <c r="B30" s="23"/>
      <c r="C30" s="13">
        <v>549010030000019</v>
      </c>
      <c r="D30" s="7" t="s">
        <v>45</v>
      </c>
      <c r="E30" s="7" t="s">
        <v>35</v>
      </c>
      <c r="F30" s="5" t="s">
        <v>46</v>
      </c>
      <c r="G30" s="14">
        <v>62000</v>
      </c>
      <c r="H30" s="7" t="s">
        <v>67</v>
      </c>
      <c r="I30" s="9">
        <v>2004</v>
      </c>
      <c r="J30" s="5" t="s">
        <v>33</v>
      </c>
      <c r="K30" s="9">
        <v>56</v>
      </c>
      <c r="L30" s="5" t="s">
        <v>46</v>
      </c>
      <c r="M30" s="5" t="s">
        <v>48</v>
      </c>
      <c r="N30" s="5" t="s">
        <v>49</v>
      </c>
      <c r="O30" s="5" t="s">
        <v>50</v>
      </c>
      <c r="P30" s="5" t="str">
        <f>IF(I30&gt;=2012,"AMPLIA",IF(I30&gt;=2002,"LIMITADA","RESP. CIVIL"))</f>
        <v>LIMITADA</v>
      </c>
    </row>
    <row r="31" spans="1:16" s="5" customFormat="1" ht="25.5" customHeight="1" x14ac:dyDescent="0.25">
      <c r="A31" s="24" t="s">
        <v>37</v>
      </c>
      <c r="B31" s="24">
        <f>SUBTOTAL(103,Table1[Columna1])</f>
        <v>0</v>
      </c>
      <c r="C31" s="25"/>
      <c r="D31" s="26"/>
      <c r="E31" s="26"/>
      <c r="F31" s="26"/>
      <c r="G31" s="27">
        <f>SUBTOTAL(109,Table1[VALOR])</f>
        <v>1790084.5</v>
      </c>
      <c r="H31" s="26"/>
      <c r="I31" s="28"/>
      <c r="J31" s="26"/>
      <c r="K31" s="28"/>
      <c r="L31" s="26"/>
      <c r="M31" s="26"/>
      <c r="N31" s="26"/>
      <c r="O31" s="26"/>
      <c r="P31" s="24">
        <f>SUBTOTAL(103,Table1[COBERTURA FORMULA])</f>
        <v>22</v>
      </c>
    </row>
    <row r="32" spans="1:16" ht="16.5" x14ac:dyDescent="0.2">
      <c r="A32" s="5"/>
      <c r="B32" s="5"/>
      <c r="C32" s="6"/>
      <c r="D32" s="7"/>
      <c r="E32" s="7"/>
      <c r="F32" s="5"/>
      <c r="G32" s="8"/>
      <c r="H32" s="7"/>
      <c r="I32" s="9"/>
      <c r="J32" s="5"/>
      <c r="K32" s="9"/>
      <c r="L32" s="5"/>
      <c r="M32" s="5"/>
      <c r="N32" s="5"/>
      <c r="O32" s="5"/>
      <c r="P32" s="5"/>
    </row>
  </sheetData>
  <mergeCells count="5">
    <mergeCell ref="A1:E1"/>
    <mergeCell ref="A2:E2"/>
    <mergeCell ref="A3:E3"/>
    <mergeCell ref="A5:E5"/>
    <mergeCell ref="A6:E6"/>
  </mergeCells>
  <pageMargins left="0.23622047244094491" right="0.23622047244094491" top="0.74803149606299213" bottom="0.74803149606299213" header="0.31496062992125984" footer="0.31496062992125984"/>
  <pageSetup scale="95" orientation="landscape" r:id="rId1"/>
  <customProperties>
    <customPr name="LastActive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PARTIDA 6 Eq. Contratista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Windows User</cp:lastModifiedBy>
  <cp:lastPrinted>2020-08-04T19:24:04Z</cp:lastPrinted>
  <dcterms:created xsi:type="dcterms:W3CDTF">2017-05-29T17:05:24Z</dcterms:created>
  <dcterms:modified xsi:type="dcterms:W3CDTF">2022-09-08T16:11:48Z</dcterms:modified>
</cp:coreProperties>
</file>