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activeTab="1"/>
  </bookViews>
  <sheets>
    <sheet name="DISTRIBUCION" sheetId="2" r:id="rId1"/>
    <sheet name="TALLAS POR MUNICIPIO" sheetId="4" r:id="rId2"/>
  </sheets>
  <calcPr calcId="145621"/>
</workbook>
</file>

<file path=xl/calcChain.xml><?xml version="1.0" encoding="utf-8"?>
<calcChain xmlns="http://schemas.openxmlformats.org/spreadsheetml/2006/main">
  <c r="G110" i="2" l="1"/>
  <c r="S48" i="2"/>
  <c r="S47" i="2"/>
  <c r="S46" i="2"/>
  <c r="S45" i="2"/>
  <c r="S44" i="2"/>
  <c r="R49" i="2"/>
  <c r="Q49" i="2"/>
  <c r="P49" i="2"/>
  <c r="O49" i="2"/>
  <c r="N49" i="2"/>
  <c r="M49" i="2"/>
  <c r="L49" i="2"/>
  <c r="K49" i="2"/>
  <c r="J49" i="2"/>
  <c r="I49" i="2"/>
  <c r="H49" i="2"/>
  <c r="S81" i="2"/>
  <c r="S80" i="2"/>
  <c r="R82" i="2"/>
  <c r="Q82" i="2"/>
  <c r="P82" i="2"/>
  <c r="O82" i="2"/>
  <c r="N82" i="2"/>
  <c r="M82" i="2"/>
  <c r="L82" i="2"/>
  <c r="K82" i="2"/>
  <c r="J82" i="2"/>
  <c r="I82" i="2"/>
  <c r="H82" i="2"/>
  <c r="S75" i="2"/>
  <c r="S74" i="2"/>
  <c r="S73" i="2"/>
  <c r="S72" i="2"/>
  <c r="S71" i="2"/>
  <c r="R76" i="2"/>
  <c r="Q76" i="2"/>
  <c r="P76" i="2"/>
  <c r="O76" i="2"/>
  <c r="N76" i="2"/>
  <c r="M76" i="2"/>
  <c r="L76" i="2"/>
  <c r="K76" i="2"/>
  <c r="J76" i="2"/>
  <c r="I76" i="2"/>
  <c r="S94" i="2"/>
  <c r="S93" i="2"/>
  <c r="S92" i="2"/>
  <c r="R95" i="2"/>
  <c r="Q95" i="2"/>
  <c r="P95" i="2"/>
  <c r="O95" i="2"/>
  <c r="N95" i="2"/>
  <c r="M95" i="2"/>
  <c r="L95" i="2"/>
  <c r="K95" i="2"/>
  <c r="J95" i="2"/>
  <c r="I95" i="2"/>
  <c r="H95" i="2"/>
  <c r="S108" i="2"/>
  <c r="F36" i="2"/>
  <c r="D47" i="4"/>
  <c r="F32" i="2"/>
  <c r="D36" i="4"/>
  <c r="F107" i="2"/>
  <c r="D190" i="4"/>
  <c r="F103" i="2"/>
  <c r="D179" i="4"/>
  <c r="F99" i="2"/>
  <c r="D168" i="4"/>
  <c r="F92" i="2"/>
  <c r="D157" i="4"/>
  <c r="F86" i="2"/>
  <c r="D146" i="4"/>
  <c r="F80" i="2"/>
  <c r="D135" i="4"/>
  <c r="F71" i="2"/>
  <c r="D124" i="4"/>
  <c r="F67" i="2"/>
  <c r="D113" i="4"/>
  <c r="F63" i="2"/>
  <c r="D102" i="4"/>
  <c r="F59" i="2"/>
  <c r="D91" i="4"/>
  <c r="F53" i="2"/>
  <c r="D80" i="4"/>
  <c r="F40" i="2"/>
  <c r="D58" i="4"/>
  <c r="F44" i="2"/>
  <c r="D69" i="4"/>
  <c r="F28" i="2"/>
  <c r="D25" i="4"/>
  <c r="F24" i="2"/>
  <c r="D14" i="4"/>
  <c r="F14" i="2"/>
  <c r="D3" i="4"/>
  <c r="E3" i="4"/>
  <c r="D110" i="2"/>
  <c r="E110" i="2"/>
  <c r="H76" i="2"/>
  <c r="R20" i="2"/>
  <c r="S18" i="2"/>
  <c r="S17" i="2"/>
  <c r="S15" i="2"/>
  <c r="M20" i="2"/>
  <c r="Q20" i="2"/>
  <c r="I20" i="2"/>
  <c r="S20" i="2"/>
  <c r="P20" i="2"/>
  <c r="K20" i="2"/>
  <c r="H20" i="2"/>
  <c r="S14" i="2"/>
  <c r="N20" i="2"/>
  <c r="L20" i="2"/>
  <c r="J20" i="2"/>
  <c r="O20" i="2"/>
  <c r="S16" i="2"/>
  <c r="S19" i="2"/>
  <c r="S76" i="2"/>
  <c r="S49" i="2"/>
  <c r="S95" i="2"/>
  <c r="S82" i="2"/>
  <c r="F110" i="2"/>
  <c r="E137" i="4"/>
  <c r="E142" i="4"/>
  <c r="E136" i="4"/>
  <c r="E135" i="4"/>
  <c r="E140" i="4"/>
  <c r="E139" i="4"/>
  <c r="E143" i="4"/>
  <c r="E141" i="4"/>
  <c r="E138" i="4"/>
  <c r="E145" i="4"/>
  <c r="E144" i="4"/>
  <c r="E128" i="4"/>
  <c r="E131" i="4"/>
  <c r="E124" i="4"/>
  <c r="E132" i="4"/>
  <c r="E134" i="4"/>
  <c r="E133" i="4"/>
  <c r="E129" i="4"/>
  <c r="E126" i="4"/>
  <c r="E130" i="4"/>
  <c r="E125" i="4"/>
  <c r="E74" i="4"/>
  <c r="E76" i="4"/>
  <c r="E73" i="4"/>
  <c r="E69" i="4"/>
  <c r="E72" i="4"/>
  <c r="E71" i="4"/>
  <c r="E77" i="4"/>
  <c r="E78" i="4"/>
  <c r="E70" i="4"/>
  <c r="E75" i="4"/>
  <c r="E79" i="4"/>
  <c r="E193" i="4"/>
  <c r="K107" i="2"/>
  <c r="K109" i="2"/>
  <c r="E194" i="4"/>
  <c r="L107" i="2"/>
  <c r="L109" i="2"/>
  <c r="E197" i="4"/>
  <c r="O107" i="2"/>
  <c r="O109" i="2"/>
  <c r="E195" i="4"/>
  <c r="M107" i="2"/>
  <c r="M109" i="2"/>
  <c r="E192" i="4"/>
  <c r="J107" i="2"/>
  <c r="J109" i="2"/>
  <c r="E200" i="4"/>
  <c r="R107" i="2"/>
  <c r="R109" i="2"/>
  <c r="E199" i="4"/>
  <c r="Q107" i="2"/>
  <c r="Q109" i="2"/>
  <c r="E196" i="4"/>
  <c r="N107" i="2"/>
  <c r="N109" i="2"/>
  <c r="E198" i="4"/>
  <c r="P107" i="2"/>
  <c r="P109" i="2"/>
  <c r="E191" i="4"/>
  <c r="I107" i="2"/>
  <c r="I109" i="2"/>
  <c r="E190" i="4"/>
  <c r="H107" i="2"/>
  <c r="S107" i="2"/>
  <c r="S109" i="2"/>
  <c r="E60" i="4"/>
  <c r="J40" i="2"/>
  <c r="E66" i="4"/>
  <c r="P40" i="2"/>
  <c r="E67" i="4"/>
  <c r="Q40" i="2"/>
  <c r="E59" i="4"/>
  <c r="I40" i="2"/>
  <c r="E61" i="4"/>
  <c r="K40" i="2"/>
  <c r="E58" i="4"/>
  <c r="H40" i="2"/>
  <c r="E68" i="4"/>
  <c r="R40" i="2"/>
  <c r="E63" i="4"/>
  <c r="M40" i="2"/>
  <c r="E64" i="4"/>
  <c r="N40" i="2"/>
  <c r="E62" i="4"/>
  <c r="L40" i="2"/>
  <c r="E44" i="4"/>
  <c r="P32" i="2"/>
  <c r="E38" i="4"/>
  <c r="J32" i="2"/>
  <c r="E43" i="4"/>
  <c r="O32" i="2"/>
  <c r="E42" i="4"/>
  <c r="N32" i="2"/>
  <c r="E41" i="4"/>
  <c r="M32" i="2"/>
  <c r="E37" i="4"/>
  <c r="I32" i="2"/>
  <c r="E46" i="4"/>
  <c r="R32" i="2"/>
  <c r="E36" i="4"/>
  <c r="H32" i="2"/>
  <c r="S32" i="2"/>
  <c r="E39" i="4"/>
  <c r="K32" i="2"/>
  <c r="E40" i="4"/>
  <c r="L32" i="2"/>
  <c r="E45" i="4"/>
  <c r="Q32" i="2"/>
  <c r="E35" i="4"/>
  <c r="R28" i="2"/>
  <c r="E28" i="4"/>
  <c r="K28" i="2"/>
  <c r="E26" i="4"/>
  <c r="I28" i="2"/>
  <c r="E25" i="4"/>
  <c r="H28" i="2"/>
  <c r="E27" i="4"/>
  <c r="J28" i="2"/>
  <c r="E34" i="4"/>
  <c r="Q28" i="2"/>
  <c r="E33" i="4"/>
  <c r="P28" i="2"/>
  <c r="E30" i="4"/>
  <c r="M28" i="2"/>
  <c r="E32" i="4"/>
  <c r="O28" i="2"/>
  <c r="E31" i="4"/>
  <c r="N28" i="2"/>
  <c r="E21" i="4"/>
  <c r="O24" i="2"/>
  <c r="E17" i="4"/>
  <c r="K24" i="2"/>
  <c r="E20" i="4"/>
  <c r="N24" i="2"/>
  <c r="E24" i="4"/>
  <c r="R24" i="2"/>
  <c r="E15" i="4"/>
  <c r="I24" i="2"/>
  <c r="E22" i="4"/>
  <c r="P24" i="2"/>
  <c r="E14" i="4"/>
  <c r="H24" i="2"/>
  <c r="E19" i="4"/>
  <c r="M24" i="2"/>
  <c r="E16" i="4"/>
  <c r="J24" i="2"/>
  <c r="E48" i="4"/>
  <c r="I36" i="2"/>
  <c r="E52" i="4"/>
  <c r="M36" i="2"/>
  <c r="E49" i="4"/>
  <c r="J36" i="2"/>
  <c r="E54" i="4"/>
  <c r="O36" i="2"/>
  <c r="E56" i="4"/>
  <c r="Q36" i="2"/>
  <c r="E50" i="4"/>
  <c r="K36" i="2"/>
  <c r="E57" i="4"/>
  <c r="R36" i="2"/>
  <c r="E55" i="4"/>
  <c r="P36" i="2"/>
  <c r="E53" i="4"/>
  <c r="N36" i="2"/>
  <c r="E9" i="4"/>
  <c r="E13" i="4"/>
  <c r="E11" i="4"/>
  <c r="E12" i="4"/>
  <c r="E5" i="4"/>
  <c r="E6" i="4"/>
  <c r="E10" i="4"/>
  <c r="E8" i="4"/>
  <c r="E7" i="4"/>
  <c r="E4" i="4"/>
  <c r="E18" i="4"/>
  <c r="L24" i="2"/>
  <c r="E29" i="4"/>
  <c r="L28" i="2"/>
  <c r="E147" i="4"/>
  <c r="I86" i="2"/>
  <c r="I88" i="2"/>
  <c r="E153" i="4"/>
  <c r="O86" i="2"/>
  <c r="O88" i="2"/>
  <c r="E155" i="4"/>
  <c r="Q86" i="2"/>
  <c r="Q88" i="2"/>
  <c r="E151" i="4"/>
  <c r="M86" i="2"/>
  <c r="M88" i="2"/>
  <c r="E149" i="4"/>
  <c r="K86" i="2"/>
  <c r="K88" i="2"/>
  <c r="E152" i="4"/>
  <c r="N86" i="2"/>
  <c r="N88" i="2"/>
  <c r="E154" i="4"/>
  <c r="P86" i="2"/>
  <c r="P88" i="2"/>
  <c r="E156" i="4"/>
  <c r="R86" i="2"/>
  <c r="R88" i="2"/>
  <c r="E148" i="4"/>
  <c r="J86" i="2"/>
  <c r="J88" i="2"/>
  <c r="E150" i="4"/>
  <c r="L86" i="2"/>
  <c r="L88" i="2"/>
  <c r="E146" i="4"/>
  <c r="H86" i="2"/>
  <c r="H109" i="2"/>
  <c r="E100" i="4"/>
  <c r="Q59" i="2"/>
  <c r="E97" i="4"/>
  <c r="N59" i="2"/>
  <c r="E96" i="4"/>
  <c r="M59" i="2"/>
  <c r="E93" i="4"/>
  <c r="J59" i="2"/>
  <c r="E99" i="4"/>
  <c r="P59" i="2"/>
  <c r="E101" i="4"/>
  <c r="R59" i="2"/>
  <c r="E95" i="4"/>
  <c r="L59" i="2"/>
  <c r="E91" i="4"/>
  <c r="H59" i="2"/>
  <c r="E92" i="4"/>
  <c r="I59" i="2"/>
  <c r="E94" i="4"/>
  <c r="K59" i="2"/>
  <c r="E98" i="4"/>
  <c r="O59" i="2"/>
  <c r="E161" i="4"/>
  <c r="E164" i="4"/>
  <c r="E160" i="4"/>
  <c r="E163" i="4"/>
  <c r="E162" i="4"/>
  <c r="E167" i="4"/>
  <c r="E157" i="4"/>
  <c r="E166" i="4"/>
  <c r="E165" i="4"/>
  <c r="E158" i="4"/>
  <c r="E159" i="4"/>
  <c r="E105" i="4"/>
  <c r="K63" i="2"/>
  <c r="E106" i="4"/>
  <c r="L63" i="2"/>
  <c r="E102" i="4"/>
  <c r="H63" i="2"/>
  <c r="E104" i="4"/>
  <c r="J63" i="2"/>
  <c r="E110" i="4"/>
  <c r="P63" i="2"/>
  <c r="E111" i="4"/>
  <c r="Q63" i="2"/>
  <c r="E108" i="4"/>
  <c r="N63" i="2"/>
  <c r="E109" i="4"/>
  <c r="O63" i="2"/>
  <c r="E112" i="4"/>
  <c r="R63" i="2"/>
  <c r="E107" i="4"/>
  <c r="M63" i="2"/>
  <c r="E103" i="4"/>
  <c r="I63" i="2"/>
  <c r="E173" i="4"/>
  <c r="M99" i="2"/>
  <c r="E174" i="4"/>
  <c r="N99" i="2"/>
  <c r="E176" i="4"/>
  <c r="P99" i="2"/>
  <c r="E170" i="4"/>
  <c r="J99" i="2"/>
  <c r="E175" i="4"/>
  <c r="O99" i="2"/>
  <c r="E178" i="4"/>
  <c r="R99" i="2"/>
  <c r="E171" i="4"/>
  <c r="K99" i="2"/>
  <c r="E177" i="4"/>
  <c r="Q99" i="2"/>
  <c r="E168" i="4"/>
  <c r="H99" i="2"/>
  <c r="E169" i="4"/>
  <c r="I99" i="2"/>
  <c r="E172" i="4"/>
  <c r="L99" i="2"/>
  <c r="E120" i="4"/>
  <c r="O67" i="2"/>
  <c r="E121" i="4"/>
  <c r="P67" i="2"/>
  <c r="E117" i="4"/>
  <c r="L67" i="2"/>
  <c r="E115" i="4"/>
  <c r="J67" i="2"/>
  <c r="E116" i="4"/>
  <c r="K67" i="2"/>
  <c r="E114" i="4"/>
  <c r="I67" i="2"/>
  <c r="E123" i="4"/>
  <c r="R67" i="2"/>
  <c r="E118" i="4"/>
  <c r="M67" i="2"/>
  <c r="E119" i="4"/>
  <c r="N67" i="2"/>
  <c r="E113" i="4"/>
  <c r="H67" i="2"/>
  <c r="E122" i="4"/>
  <c r="Q67" i="2"/>
  <c r="E180" i="4"/>
  <c r="I103" i="2"/>
  <c r="E183" i="4"/>
  <c r="L103" i="2"/>
  <c r="E184" i="4"/>
  <c r="M103" i="2"/>
  <c r="E187" i="4"/>
  <c r="P103" i="2"/>
  <c r="E182" i="4"/>
  <c r="K103" i="2"/>
  <c r="E181" i="4"/>
  <c r="J103" i="2"/>
  <c r="E185" i="4"/>
  <c r="N103" i="2"/>
  <c r="E188" i="4"/>
  <c r="Q103" i="2"/>
  <c r="E179" i="4"/>
  <c r="H103" i="2"/>
  <c r="E189" i="4"/>
  <c r="R103" i="2"/>
  <c r="E186" i="4"/>
  <c r="O103" i="2"/>
  <c r="E89" i="4"/>
  <c r="Q53" i="2"/>
  <c r="Q55" i="2"/>
  <c r="E88" i="4"/>
  <c r="P53" i="2"/>
  <c r="P55" i="2"/>
  <c r="E84" i="4"/>
  <c r="L53" i="2"/>
  <c r="L55" i="2"/>
  <c r="E87" i="4"/>
  <c r="O53" i="2"/>
  <c r="O55" i="2"/>
  <c r="E86" i="4"/>
  <c r="N53" i="2"/>
  <c r="N55" i="2"/>
  <c r="E82" i="4"/>
  <c r="J53" i="2"/>
  <c r="J55" i="2"/>
  <c r="E83" i="4"/>
  <c r="K53" i="2"/>
  <c r="K55" i="2"/>
  <c r="E85" i="4"/>
  <c r="M53" i="2"/>
  <c r="M55" i="2"/>
  <c r="E80" i="4"/>
  <c r="H53" i="2"/>
  <c r="E81" i="4"/>
  <c r="I53" i="2"/>
  <c r="I55" i="2"/>
  <c r="E90" i="4"/>
  <c r="R53" i="2"/>
  <c r="R55" i="2"/>
  <c r="E47" i="4"/>
  <c r="H36" i="2"/>
  <c r="E23" i="4"/>
  <c r="Q24" i="2"/>
  <c r="E127" i="4"/>
  <c r="E65" i="4"/>
  <c r="O40" i="2"/>
  <c r="S40" i="2"/>
  <c r="E51" i="4"/>
  <c r="L36" i="2"/>
  <c r="S28" i="2"/>
  <c r="S24" i="2"/>
  <c r="S36" i="2"/>
  <c r="S67" i="2"/>
  <c r="S63" i="2"/>
  <c r="H55" i="2"/>
  <c r="S53" i="2"/>
  <c r="S55" i="2"/>
  <c r="S59" i="2"/>
  <c r="E201" i="4"/>
  <c r="S86" i="2"/>
  <c r="S88" i="2"/>
  <c r="H88" i="2"/>
  <c r="S99" i="2"/>
  <c r="S103" i="2"/>
</calcChain>
</file>

<file path=xl/sharedStrings.xml><?xml version="1.0" encoding="utf-8"?>
<sst xmlns="http://schemas.openxmlformats.org/spreadsheetml/2006/main" count="285" uniqueCount="65">
  <si>
    <t>MUNICIPIO</t>
  </si>
  <si>
    <t>PORCENTAJE DE CANJE</t>
  </si>
  <si>
    <t>CANTIDAD CALZADO DEPORTIVO</t>
  </si>
  <si>
    <t>CENTROS DE CANJE POR MUNICIPIO</t>
  </si>
  <si>
    <t>AHOME</t>
  </si>
  <si>
    <t>ANGOSTURA</t>
  </si>
  <si>
    <t>BADIRAGUATO</t>
  </si>
  <si>
    <t>CHOIX</t>
  </si>
  <si>
    <t>EL FUERTE</t>
  </si>
  <si>
    <t>EL ROSARIO</t>
  </si>
  <si>
    <t>ELOTA</t>
  </si>
  <si>
    <t>ESCUINAPA</t>
  </si>
  <si>
    <t>GUASAVE</t>
  </si>
  <si>
    <t>MOCORITO</t>
  </si>
  <si>
    <t>NAVOLATO</t>
  </si>
  <si>
    <t>SALVADOR ALVARADO</t>
  </si>
  <si>
    <t>SAN IGNACIO</t>
  </si>
  <si>
    <t>SINALOA</t>
  </si>
  <si>
    <t>LOCALIDAD</t>
  </si>
  <si>
    <t>DESCRIPCIÓN LOCALIDAD</t>
  </si>
  <si>
    <t>CANTIDAD DE CENTROS DE CANJE</t>
  </si>
  <si>
    <t>LOS MOCHIS</t>
  </si>
  <si>
    <t>CABECERA MUNICIPAL</t>
  </si>
  <si>
    <t>VILLA DE AHOME</t>
  </si>
  <si>
    <t>SINDICATURA</t>
  </si>
  <si>
    <t>HIGERAS DE ZARAGOZA</t>
  </si>
  <si>
    <t>SAN MIGUEL ZAPOTITLAN</t>
  </si>
  <si>
    <t>EL CARRIZO</t>
  </si>
  <si>
    <t>JUAN JOSÉ RIOS</t>
  </si>
  <si>
    <t>MOCHICAUI</t>
  </si>
  <si>
    <t>GABRIEL LEYVA SOLANO</t>
  </si>
  <si>
    <t>ADOLFO RUIZ CORTINEZ</t>
  </si>
  <si>
    <t>ESTACIÓN BAMOA</t>
  </si>
  <si>
    <t>SINALOA DE LEYVA</t>
  </si>
  <si>
    <t>ESTACIÓN NARANJO</t>
  </si>
  <si>
    <t>GUAMUCHIL</t>
  </si>
  <si>
    <t>PERICOS</t>
  </si>
  <si>
    <t>VILLA ANGEL FLORES</t>
  </si>
  <si>
    <t>VILLA JUAREZ</t>
  </si>
  <si>
    <t>CULIACAN</t>
  </si>
  <si>
    <t>COSTA RICA</t>
  </si>
  <si>
    <t>CULIACANCITO</t>
  </si>
  <si>
    <t>ELDORADO</t>
  </si>
  <si>
    <t>QUILA</t>
  </si>
  <si>
    <t xml:space="preserve">CULIACAN ROSALES </t>
  </si>
  <si>
    <t>LA CRUZ</t>
  </si>
  <si>
    <t>COSALA</t>
  </si>
  <si>
    <t>MAZATLAN</t>
  </si>
  <si>
    <t>VILLA UNION</t>
  </si>
  <si>
    <t>CONCORIDA</t>
  </si>
  <si>
    <t>MATRICULA:</t>
  </si>
  <si>
    <t>MAZALTAN</t>
  </si>
  <si>
    <t># DE TALLA</t>
  </si>
  <si>
    <t>% DE CANJE</t>
  </si>
  <si>
    <t>CANTIDADES DE PARES DE CALZADO DE PORTIVO</t>
  </si>
  <si>
    <t>DISTRIBUCION POR TALLA</t>
  </si>
  <si>
    <t>DISTRIBUCIÓN POR TALLAS</t>
  </si>
  <si>
    <t>TOTAL</t>
  </si>
  <si>
    <t>TOTALES</t>
  </si>
  <si>
    <t>Secretaría de Administración y Finanzas</t>
  </si>
  <si>
    <t>Gobierno del Estado de Sinaloa</t>
  </si>
  <si>
    <t>Subsecretaría de Administración</t>
  </si>
  <si>
    <t>Convocatoria a la Licitación Pública Nacional Número GES 14/2020</t>
  </si>
  <si>
    <t xml:space="preserve">Adquisición de calzado deportivo escolar para alumnos de preescolar dentro del marco del “Programa para la Dotación Gratuita de Uniformes, Calzado Deportivo y Útiles </t>
  </si>
  <si>
    <t>ANEXO V DISTRIBUCIÓN PARA CANJE DE CALZADO DEPORTIVO CICLO ESCOLAR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</si>
</sst>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4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0" fontId="7" fillId="3" borderId="4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6" xfId="1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8" fillId="0" borderId="0" xfId="1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0" fontId="8" fillId="0" borderId="7" xfId="1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9" fontId="7" fillId="0" borderId="8" xfId="1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0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7" fillId="3" borderId="2" xfId="1" applyNumberFormat="1" applyFont="1" applyFill="1" applyBorder="1" applyAlignment="1">
      <alignment horizontal="center" vertical="center" wrapText="1"/>
    </xf>
    <xf numFmtId="10" fontId="7" fillId="3" borderId="10" xfId="1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0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0" fontId="9" fillId="3" borderId="2" xfId="1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opLeftCell="A13" zoomScale="90" zoomScaleNormal="90" workbookViewId="0">
      <selection activeCell="A9" sqref="A9:S9"/>
    </sheetView>
  </sheetViews>
  <sheetFormatPr baseColWidth="10" defaultRowHeight="15" x14ac:dyDescent="0.25"/>
  <cols>
    <col min="1" max="1" width="15.5703125" style="1" customWidth="1"/>
    <col min="2" max="2" width="23" style="1" customWidth="1"/>
    <col min="3" max="3" width="23.5703125" style="1" customWidth="1"/>
    <col min="4" max="4" width="11.42578125" style="1" customWidth="1"/>
    <col min="5" max="5" width="18" style="6" hidden="1" customWidth="1"/>
    <col min="6" max="6" width="16" style="4" hidden="1" customWidth="1"/>
    <col min="7" max="7" width="13.28515625" style="4" customWidth="1"/>
    <col min="8" max="18" width="8" style="1" customWidth="1"/>
    <col min="19" max="19" width="10" style="1" customWidth="1"/>
    <col min="20" max="16384" width="11.42578125" style="1"/>
  </cols>
  <sheetData>
    <row r="1" spans="1:19" x14ac:dyDescent="0.25">
      <c r="A1" s="69" t="s">
        <v>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x14ac:dyDescent="0.25">
      <c r="A2" s="69" t="s">
        <v>59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x14ac:dyDescent="0.25">
      <c r="A3" s="69" t="s">
        <v>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6" customHeight="1" x14ac:dyDescent="0.25">
      <c r="A4" s="61"/>
      <c r="B4" s="61"/>
      <c r="C4" s="61"/>
      <c r="D4" s="61"/>
      <c r="E4" s="62"/>
      <c r="F4" s="63"/>
      <c r="G4" s="63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x14ac:dyDescent="0.25">
      <c r="A5" s="69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1:19" ht="6.75" customHeight="1" x14ac:dyDescent="0.25">
      <c r="A6" s="61"/>
      <c r="B6" s="61"/>
      <c r="C6" s="61"/>
      <c r="D6" s="61"/>
      <c r="E6" s="62"/>
      <c r="F6" s="63"/>
      <c r="G6" s="63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x14ac:dyDescent="0.25">
      <c r="A7" s="69" t="s">
        <v>63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9" customHeight="1" x14ac:dyDescent="0.25">
      <c r="A8" s="61"/>
      <c r="B8" s="61"/>
      <c r="C8" s="61"/>
      <c r="D8" s="61"/>
      <c r="E8" s="62"/>
      <c r="F8" s="63"/>
      <c r="G8" s="63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25">
      <c r="A9" s="69" t="s">
        <v>64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5.25" customHeight="1" x14ac:dyDescent="0.25">
      <c r="A10" s="63"/>
      <c r="B10" s="63"/>
      <c r="C10" s="63"/>
      <c r="D10" s="63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</row>
    <row r="11" spans="1:19" ht="15.75" x14ac:dyDescent="0.25">
      <c r="A11" s="2" t="s">
        <v>50</v>
      </c>
      <c r="B11" s="3">
        <v>100000</v>
      </c>
    </row>
    <row r="12" spans="1:19" ht="30" customHeight="1" x14ac:dyDescent="0.25">
      <c r="H12" s="77" t="s">
        <v>56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73.5" customHeight="1" x14ac:dyDescent="0.25">
      <c r="A13" s="22" t="s">
        <v>0</v>
      </c>
      <c r="B13" s="22" t="s">
        <v>18</v>
      </c>
      <c r="C13" s="23" t="s">
        <v>19</v>
      </c>
      <c r="D13" s="23" t="s">
        <v>20</v>
      </c>
      <c r="E13" s="24" t="s">
        <v>1</v>
      </c>
      <c r="F13" s="23" t="s">
        <v>2</v>
      </c>
      <c r="G13" s="25" t="s">
        <v>3</v>
      </c>
      <c r="H13" s="26">
        <v>14</v>
      </c>
      <c r="I13" s="26">
        <v>15</v>
      </c>
      <c r="J13" s="26">
        <v>16</v>
      </c>
      <c r="K13" s="26">
        <v>17</v>
      </c>
      <c r="L13" s="26">
        <v>18</v>
      </c>
      <c r="M13" s="26">
        <v>19</v>
      </c>
      <c r="N13" s="26">
        <v>20</v>
      </c>
      <c r="O13" s="26">
        <v>21</v>
      </c>
      <c r="P13" s="26">
        <v>22</v>
      </c>
      <c r="Q13" s="26">
        <v>23</v>
      </c>
      <c r="R13" s="26">
        <v>24</v>
      </c>
      <c r="S13" s="26" t="s">
        <v>57</v>
      </c>
    </row>
    <row r="14" spans="1:19" s="5" customFormat="1" ht="19.5" customHeight="1" x14ac:dyDescent="0.25">
      <c r="A14" s="76" t="s">
        <v>4</v>
      </c>
      <c r="B14" s="27" t="s">
        <v>21</v>
      </c>
      <c r="C14" s="27" t="s">
        <v>22</v>
      </c>
      <c r="D14" s="27">
        <v>5</v>
      </c>
      <c r="E14" s="78">
        <v>0.132636883180729</v>
      </c>
      <c r="F14" s="73">
        <f>E14*B11</f>
        <v>13263.6883180729</v>
      </c>
      <c r="G14" s="75">
        <v>10</v>
      </c>
      <c r="H14" s="28">
        <v>12.819286389890046</v>
      </c>
      <c r="I14" s="28">
        <v>89.5</v>
      </c>
      <c r="J14" s="29">
        <v>418.7633554030748</v>
      </c>
      <c r="K14" s="28">
        <v>1425.0773370094435</v>
      </c>
      <c r="L14" s="28">
        <v>2239.1020227674612</v>
      </c>
      <c r="M14" s="28">
        <v>1555.4067486399922</v>
      </c>
      <c r="N14" s="28">
        <v>615.32574671472219</v>
      </c>
      <c r="O14" s="28">
        <v>190.15274811670233</v>
      </c>
      <c r="P14" s="28">
        <v>66.232979681098556</v>
      </c>
      <c r="Q14" s="28">
        <v>18</v>
      </c>
      <c r="R14" s="28">
        <v>4</v>
      </c>
      <c r="S14" s="30">
        <f t="shared" ref="S14:S20" si="0">SUM(H14:R14)</f>
        <v>6634.3802247223839</v>
      </c>
    </row>
    <row r="15" spans="1:19" s="5" customFormat="1" ht="19.5" customHeight="1" x14ac:dyDescent="0.25">
      <c r="A15" s="76"/>
      <c r="B15" s="27" t="s">
        <v>23</v>
      </c>
      <c r="C15" s="27" t="s">
        <v>24</v>
      </c>
      <c r="D15" s="27">
        <v>1</v>
      </c>
      <c r="E15" s="78"/>
      <c r="F15" s="73"/>
      <c r="G15" s="75"/>
      <c r="H15" s="28">
        <v>2.5638572779780087</v>
      </c>
      <c r="I15" s="28">
        <v>17.947000945846067</v>
      </c>
      <c r="J15" s="29">
        <v>83.752671080614959</v>
      </c>
      <c r="K15" s="28">
        <v>285.01546740188866</v>
      </c>
      <c r="L15" s="28">
        <v>447.82040455349227</v>
      </c>
      <c r="M15" s="28">
        <v>311.08134972799849</v>
      </c>
      <c r="N15" s="28">
        <v>123.06514934294444</v>
      </c>
      <c r="O15" s="28">
        <v>38.03054962334047</v>
      </c>
      <c r="P15" s="28">
        <v>13.246595936219711</v>
      </c>
      <c r="Q15" s="28">
        <v>3.4184763706373449</v>
      </c>
      <c r="R15" s="28">
        <v>0</v>
      </c>
      <c r="S15" s="30">
        <f t="shared" si="0"/>
        <v>1325.9415222609607</v>
      </c>
    </row>
    <row r="16" spans="1:19" s="5" customFormat="1" ht="19.5" customHeight="1" x14ac:dyDescent="0.25">
      <c r="A16" s="76"/>
      <c r="B16" s="27" t="s">
        <v>25</v>
      </c>
      <c r="C16" s="27" t="s">
        <v>24</v>
      </c>
      <c r="D16" s="27">
        <v>1</v>
      </c>
      <c r="E16" s="78"/>
      <c r="F16" s="73"/>
      <c r="G16" s="75"/>
      <c r="H16" s="28">
        <v>2.5638572779780087</v>
      </c>
      <c r="I16" s="28">
        <v>17.947000945846067</v>
      </c>
      <c r="J16" s="29">
        <v>83.752671080614959</v>
      </c>
      <c r="K16" s="28">
        <v>285.01546740188866</v>
      </c>
      <c r="L16" s="28">
        <v>447.82040455349227</v>
      </c>
      <c r="M16" s="28">
        <v>311.08134972799849</v>
      </c>
      <c r="N16" s="28">
        <v>123.06514934294444</v>
      </c>
      <c r="O16" s="28">
        <v>38.03054962334047</v>
      </c>
      <c r="P16" s="28">
        <v>13.246595936219711</v>
      </c>
      <c r="Q16" s="28">
        <v>3.4184763706373449</v>
      </c>
      <c r="R16" s="28">
        <v>0</v>
      </c>
      <c r="S16" s="30">
        <f t="shared" si="0"/>
        <v>1325.9415222609607</v>
      </c>
    </row>
    <row r="17" spans="1:20" s="5" customFormat="1" ht="19.5" customHeight="1" x14ac:dyDescent="0.25">
      <c r="A17" s="76"/>
      <c r="B17" s="27" t="s">
        <v>26</v>
      </c>
      <c r="C17" s="27" t="s">
        <v>24</v>
      </c>
      <c r="D17" s="27">
        <v>1</v>
      </c>
      <c r="E17" s="78"/>
      <c r="F17" s="73"/>
      <c r="G17" s="75"/>
      <c r="H17" s="28">
        <v>2.5638572779780087</v>
      </c>
      <c r="I17" s="28">
        <v>17.947000945846067</v>
      </c>
      <c r="J17" s="29">
        <v>83.752671080614959</v>
      </c>
      <c r="K17" s="28">
        <v>285.01546740188866</v>
      </c>
      <c r="L17" s="28">
        <v>447.82040455349227</v>
      </c>
      <c r="M17" s="28">
        <v>311.08134972799849</v>
      </c>
      <c r="N17" s="28">
        <v>123.06514934294444</v>
      </c>
      <c r="O17" s="28">
        <v>38.03054962334047</v>
      </c>
      <c r="P17" s="28">
        <v>13.246595936219711</v>
      </c>
      <c r="Q17" s="28">
        <v>3.4184763706373449</v>
      </c>
      <c r="R17" s="28">
        <v>0</v>
      </c>
      <c r="S17" s="30">
        <f t="shared" si="0"/>
        <v>1325.9415222609607</v>
      </c>
    </row>
    <row r="18" spans="1:20" s="5" customFormat="1" ht="19.5" customHeight="1" x14ac:dyDescent="0.25">
      <c r="A18" s="76"/>
      <c r="B18" s="27" t="s">
        <v>27</v>
      </c>
      <c r="C18" s="27" t="s">
        <v>24</v>
      </c>
      <c r="D18" s="27">
        <v>1</v>
      </c>
      <c r="E18" s="78"/>
      <c r="F18" s="73"/>
      <c r="G18" s="75"/>
      <c r="H18" s="28">
        <v>2.5638572779780087</v>
      </c>
      <c r="I18" s="28">
        <v>17.947000945846067</v>
      </c>
      <c r="J18" s="29">
        <v>83.752671080614959</v>
      </c>
      <c r="K18" s="28">
        <v>285.01546740188866</v>
      </c>
      <c r="L18" s="28">
        <v>447.82040455349227</v>
      </c>
      <c r="M18" s="28">
        <v>311.08134972799849</v>
      </c>
      <c r="N18" s="28">
        <v>123.06514934294444</v>
      </c>
      <c r="O18" s="28">
        <v>38.03054962334047</v>
      </c>
      <c r="P18" s="28">
        <v>13.246595936219711</v>
      </c>
      <c r="Q18" s="28">
        <v>3.4184763706373449</v>
      </c>
      <c r="R18" s="28">
        <v>0</v>
      </c>
      <c r="S18" s="30">
        <f t="shared" si="0"/>
        <v>1325.9415222609607</v>
      </c>
    </row>
    <row r="19" spans="1:20" s="5" customFormat="1" ht="19.5" customHeight="1" x14ac:dyDescent="0.25">
      <c r="A19" s="76"/>
      <c r="B19" s="27" t="s">
        <v>28</v>
      </c>
      <c r="C19" s="27" t="s">
        <v>24</v>
      </c>
      <c r="D19" s="27">
        <v>1</v>
      </c>
      <c r="E19" s="78"/>
      <c r="F19" s="73"/>
      <c r="G19" s="75"/>
      <c r="H19" s="28">
        <v>2.5638572779780087</v>
      </c>
      <c r="I19" s="28">
        <v>17.947000945846067</v>
      </c>
      <c r="J19" s="29">
        <v>83.752671080614959</v>
      </c>
      <c r="K19" s="28">
        <v>285.01546740188866</v>
      </c>
      <c r="L19" s="28">
        <v>447.82040455349227</v>
      </c>
      <c r="M19" s="28">
        <v>311.08134972799849</v>
      </c>
      <c r="N19" s="28">
        <v>123.06514934294444</v>
      </c>
      <c r="O19" s="28">
        <v>38.03054962334047</v>
      </c>
      <c r="P19" s="28">
        <v>13.246595936219711</v>
      </c>
      <c r="Q19" s="28">
        <v>3.4184763706373449</v>
      </c>
      <c r="R19" s="28">
        <v>0</v>
      </c>
      <c r="S19" s="30">
        <f t="shared" si="0"/>
        <v>1325.9415222609607</v>
      </c>
    </row>
    <row r="20" spans="1:20" s="5" customFormat="1" ht="30" customHeight="1" thickBot="1" x14ac:dyDescent="0.3">
      <c r="A20" s="31"/>
      <c r="B20" s="32"/>
      <c r="C20" s="32"/>
      <c r="D20" s="32"/>
      <c r="E20" s="33"/>
      <c r="F20" s="34"/>
      <c r="G20" s="32"/>
      <c r="H20" s="35">
        <f t="shared" ref="H20:R20" si="1">SUM(H14:H19)</f>
        <v>25.638572779780091</v>
      </c>
      <c r="I20" s="35">
        <f t="shared" si="1"/>
        <v>179.23500472923035</v>
      </c>
      <c r="J20" s="36">
        <f t="shared" si="1"/>
        <v>837.52671080614959</v>
      </c>
      <c r="K20" s="35">
        <f t="shared" si="1"/>
        <v>2850.1546740188865</v>
      </c>
      <c r="L20" s="35">
        <f t="shared" si="1"/>
        <v>4478.2040455349224</v>
      </c>
      <c r="M20" s="35">
        <f t="shared" si="1"/>
        <v>3110.8134972799853</v>
      </c>
      <c r="N20" s="35">
        <f t="shared" si="1"/>
        <v>1230.6514934294446</v>
      </c>
      <c r="O20" s="35">
        <f t="shared" si="1"/>
        <v>380.3054962334046</v>
      </c>
      <c r="P20" s="35">
        <f t="shared" si="1"/>
        <v>132.46595936219708</v>
      </c>
      <c r="Q20" s="35">
        <f t="shared" si="1"/>
        <v>35.092381853186716</v>
      </c>
      <c r="R20" s="35">
        <f t="shared" si="1"/>
        <v>4</v>
      </c>
      <c r="S20" s="35">
        <f t="shared" si="0"/>
        <v>13264.087836027185</v>
      </c>
    </row>
    <row r="21" spans="1:20" s="5" customFormat="1" ht="30" customHeight="1" thickTop="1" x14ac:dyDescent="0.25">
      <c r="A21" s="31"/>
      <c r="B21" s="32"/>
      <c r="C21" s="32"/>
      <c r="D21" s="32"/>
      <c r="E21" s="33"/>
      <c r="F21" s="34"/>
      <c r="G21" s="32"/>
      <c r="H21" s="37"/>
      <c r="I21" s="37"/>
      <c r="J21" s="38"/>
      <c r="K21" s="37"/>
      <c r="L21" s="37"/>
      <c r="M21" s="37"/>
      <c r="N21" s="37"/>
      <c r="O21" s="37"/>
      <c r="P21" s="37"/>
      <c r="Q21" s="37"/>
      <c r="R21" s="37"/>
      <c r="S21" s="37"/>
    </row>
    <row r="22" spans="1:20" s="5" customFormat="1" ht="30" customHeight="1" x14ac:dyDescent="0.25">
      <c r="A22" s="39"/>
      <c r="B22" s="39"/>
      <c r="C22" s="39"/>
      <c r="D22" s="39"/>
      <c r="E22" s="40"/>
      <c r="F22" s="41"/>
      <c r="G22" s="41"/>
      <c r="H22" s="71" t="s">
        <v>56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20" s="5" customFormat="1" ht="54.75" customHeight="1" x14ac:dyDescent="0.25">
      <c r="A23" s="42" t="s">
        <v>0</v>
      </c>
      <c r="B23" s="42" t="s">
        <v>18</v>
      </c>
      <c r="C23" s="26" t="s">
        <v>19</v>
      </c>
      <c r="D23" s="26" t="s">
        <v>20</v>
      </c>
      <c r="E23" s="43" t="s">
        <v>1</v>
      </c>
      <c r="F23" s="26" t="s">
        <v>2</v>
      </c>
      <c r="G23" s="26" t="s">
        <v>3</v>
      </c>
      <c r="H23" s="26">
        <v>14</v>
      </c>
      <c r="I23" s="26">
        <v>15</v>
      </c>
      <c r="J23" s="26">
        <v>16</v>
      </c>
      <c r="K23" s="26">
        <v>17</v>
      </c>
      <c r="L23" s="26">
        <v>18</v>
      </c>
      <c r="M23" s="26">
        <v>19</v>
      </c>
      <c r="N23" s="26">
        <v>20</v>
      </c>
      <c r="O23" s="26">
        <v>21</v>
      </c>
      <c r="P23" s="26">
        <v>22</v>
      </c>
      <c r="Q23" s="26">
        <v>23</v>
      </c>
      <c r="R23" s="26">
        <v>24</v>
      </c>
      <c r="S23" s="26" t="s">
        <v>57</v>
      </c>
    </row>
    <row r="24" spans="1:20" s="5" customFormat="1" ht="18" customHeight="1" x14ac:dyDescent="0.25">
      <c r="A24" s="27" t="s">
        <v>5</v>
      </c>
      <c r="B24" s="27" t="s">
        <v>5</v>
      </c>
      <c r="C24" s="27" t="s">
        <v>22</v>
      </c>
      <c r="D24" s="27">
        <v>1</v>
      </c>
      <c r="E24" s="44">
        <v>1.6026547041110999E-2</v>
      </c>
      <c r="F24" s="28">
        <f>E24*B11</f>
        <v>1602.6547041110998</v>
      </c>
      <c r="G24" s="27">
        <v>1</v>
      </c>
      <c r="H24" s="28">
        <f>'TALLAS POR MUNICIPIO'!E14</f>
        <v>3.0979150208333115</v>
      </c>
      <c r="I24" s="28">
        <f>'TALLAS POR MUNICIPIO'!E15</f>
        <v>21.68540514583318</v>
      </c>
      <c r="J24" s="28">
        <f>'TALLAS POR MUNICIPIO'!E16</f>
        <v>101.19855734722151</v>
      </c>
      <c r="K24" s="28">
        <f>'TALLAS POR MUNICIPIO'!E17</f>
        <v>344.38488648263649</v>
      </c>
      <c r="L24" s="28">
        <f>'TALLAS POR MUNICIPIO'!E18</f>
        <v>541.10249030555178</v>
      </c>
      <c r="M24" s="28">
        <f>'TALLAS POR MUNICIPIO'!E19</f>
        <v>375.88035586110846</v>
      </c>
      <c r="N24" s="28">
        <f>'TALLAS POR MUNICIPIO'!E20</f>
        <v>148.69992099999897</v>
      </c>
      <c r="O24" s="28">
        <f>'TALLAS POR MUNICIPIO'!E21</f>
        <v>45.952406142360786</v>
      </c>
      <c r="P24" s="28">
        <f>'TALLAS POR MUNICIPIO'!E22</f>
        <v>16.00589427430544</v>
      </c>
      <c r="Q24" s="28">
        <f>'TALLAS POR MUNICIPIO'!E23</f>
        <v>4.1305533611110823</v>
      </c>
      <c r="R24" s="28">
        <f>'TALLAS POR MUNICIPIO'!E24</f>
        <v>0.51631917013888529</v>
      </c>
      <c r="S24" s="30">
        <f>SUM(H24:R24)</f>
        <v>1602.6547041110998</v>
      </c>
    </row>
    <row r="25" spans="1:20" s="5" customFormat="1" ht="30" customHeight="1" x14ac:dyDescent="0.25">
      <c r="A25" s="32"/>
      <c r="B25" s="32"/>
      <c r="C25" s="32"/>
      <c r="D25" s="32"/>
      <c r="E25" s="45"/>
      <c r="F25" s="34"/>
      <c r="G25" s="32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7"/>
    </row>
    <row r="26" spans="1:20" s="5" customFormat="1" ht="30" customHeight="1" x14ac:dyDescent="0.25">
      <c r="A26" s="32"/>
      <c r="B26" s="32"/>
      <c r="C26" s="32"/>
      <c r="D26" s="32"/>
      <c r="E26" s="45"/>
      <c r="F26" s="34"/>
      <c r="G26" s="32"/>
      <c r="H26" s="71" t="s">
        <v>56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17"/>
    </row>
    <row r="27" spans="1:20" s="5" customFormat="1" ht="43.5" customHeight="1" x14ac:dyDescent="0.25">
      <c r="A27" s="42" t="s">
        <v>0</v>
      </c>
      <c r="B27" s="42" t="s">
        <v>18</v>
      </c>
      <c r="C27" s="26" t="s">
        <v>19</v>
      </c>
      <c r="D27" s="26" t="s">
        <v>20</v>
      </c>
      <c r="E27" s="43" t="s">
        <v>1</v>
      </c>
      <c r="F27" s="26" t="s">
        <v>2</v>
      </c>
      <c r="G27" s="26" t="s">
        <v>3</v>
      </c>
      <c r="H27" s="26">
        <v>14</v>
      </c>
      <c r="I27" s="26">
        <v>15</v>
      </c>
      <c r="J27" s="26">
        <v>16</v>
      </c>
      <c r="K27" s="26">
        <v>17</v>
      </c>
      <c r="L27" s="26">
        <v>18</v>
      </c>
      <c r="M27" s="26">
        <v>19</v>
      </c>
      <c r="N27" s="26">
        <v>20</v>
      </c>
      <c r="O27" s="26">
        <v>21</v>
      </c>
      <c r="P27" s="26">
        <v>22</v>
      </c>
      <c r="Q27" s="26">
        <v>23</v>
      </c>
      <c r="R27" s="26">
        <v>24</v>
      </c>
      <c r="S27" s="26" t="s">
        <v>57</v>
      </c>
    </row>
    <row r="28" spans="1:20" s="5" customFormat="1" ht="13.5" customHeight="1" x14ac:dyDescent="0.25">
      <c r="A28" s="27" t="s">
        <v>6</v>
      </c>
      <c r="B28" s="27" t="s">
        <v>6</v>
      </c>
      <c r="C28" s="27" t="s">
        <v>22</v>
      </c>
      <c r="D28" s="27">
        <v>1</v>
      </c>
      <c r="E28" s="44">
        <v>1.4957291218582899E-2</v>
      </c>
      <c r="F28" s="28">
        <f>E28*B11</f>
        <v>1495.72912185829</v>
      </c>
      <c r="G28" s="27">
        <v>1</v>
      </c>
      <c r="H28" s="28">
        <f>'TALLAS POR MUNICIPIO'!E25</f>
        <v>2.8912289726642206</v>
      </c>
      <c r="I28" s="28">
        <f>'TALLAS POR MUNICIPIO'!E26</f>
        <v>20.238602808649542</v>
      </c>
      <c r="J28" s="28">
        <f>'TALLAS POR MUNICIPIO'!E27</f>
        <v>94.44681310703119</v>
      </c>
      <c r="K28" s="28">
        <f>'TALLAS POR MUNICIPIO'!E28</f>
        <v>321.40828746117251</v>
      </c>
      <c r="L28" s="28">
        <f>'TALLAS POR MUNICIPIO'!E29</f>
        <v>505.00132722535051</v>
      </c>
      <c r="M28" s="28">
        <f>'TALLAS POR MUNICIPIO'!E30</f>
        <v>350.80244868325872</v>
      </c>
      <c r="N28" s="28">
        <f>'TALLAS POR MUNICIPIO'!E31</f>
        <v>138.77899068788258</v>
      </c>
      <c r="O28" s="28">
        <f>'TALLAS POR MUNICIPIO'!E32</f>
        <v>42.886563094519268</v>
      </c>
      <c r="P28" s="28">
        <f>'TALLAS POR MUNICIPIO'!E33</f>
        <v>14.938016358765138</v>
      </c>
      <c r="Q28" s="28">
        <f>'TALLAS POR MUNICIPIO'!E34</f>
        <v>3.8549719635522939</v>
      </c>
      <c r="R28" s="28">
        <f>'TALLAS POR MUNICIPIO'!E35</f>
        <v>0.48187149544403673</v>
      </c>
      <c r="S28" s="30">
        <f>SUM(H28:R28)</f>
        <v>1495.72912185829</v>
      </c>
    </row>
    <row r="29" spans="1:20" s="5" customFormat="1" ht="30" customHeight="1" x14ac:dyDescent="0.25">
      <c r="A29" s="32"/>
      <c r="B29" s="32"/>
      <c r="C29" s="32"/>
      <c r="D29" s="32"/>
      <c r="E29" s="45"/>
      <c r="F29" s="34"/>
      <c r="G29" s="32"/>
      <c r="H29" s="46"/>
      <c r="I29" s="46"/>
      <c r="J29" s="47"/>
      <c r="K29" s="46"/>
      <c r="L29" s="46"/>
      <c r="M29" s="46"/>
      <c r="N29" s="46"/>
      <c r="O29" s="46"/>
      <c r="P29" s="46"/>
      <c r="Q29" s="46"/>
      <c r="R29" s="46"/>
      <c r="S29" s="46"/>
    </row>
    <row r="30" spans="1:20" s="5" customFormat="1" ht="30" customHeight="1" x14ac:dyDescent="0.25">
      <c r="A30" s="32"/>
      <c r="B30" s="32"/>
      <c r="C30" s="32"/>
      <c r="D30" s="32"/>
      <c r="E30" s="45"/>
      <c r="F30" s="34"/>
      <c r="G30" s="32"/>
      <c r="H30" s="71" t="s">
        <v>56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20" s="5" customFormat="1" ht="60" customHeight="1" x14ac:dyDescent="0.25">
      <c r="A31" s="42" t="s">
        <v>0</v>
      </c>
      <c r="B31" s="42" t="s">
        <v>18</v>
      </c>
      <c r="C31" s="26" t="s">
        <v>19</v>
      </c>
      <c r="D31" s="26" t="s">
        <v>20</v>
      </c>
      <c r="E31" s="43" t="s">
        <v>1</v>
      </c>
      <c r="F31" s="26" t="s">
        <v>2</v>
      </c>
      <c r="G31" s="26" t="s">
        <v>3</v>
      </c>
      <c r="H31" s="26">
        <v>14</v>
      </c>
      <c r="I31" s="26">
        <v>15</v>
      </c>
      <c r="J31" s="26">
        <v>16</v>
      </c>
      <c r="K31" s="26">
        <v>17</v>
      </c>
      <c r="L31" s="26">
        <v>18</v>
      </c>
      <c r="M31" s="26">
        <v>19</v>
      </c>
      <c r="N31" s="26">
        <v>20</v>
      </c>
      <c r="O31" s="26">
        <v>21</v>
      </c>
      <c r="P31" s="26">
        <v>22</v>
      </c>
      <c r="Q31" s="26">
        <v>23</v>
      </c>
      <c r="R31" s="26">
        <v>24</v>
      </c>
      <c r="S31" s="26" t="s">
        <v>57</v>
      </c>
    </row>
    <row r="32" spans="1:20" s="5" customFormat="1" ht="21" customHeight="1" x14ac:dyDescent="0.25">
      <c r="A32" s="27" t="s">
        <v>7</v>
      </c>
      <c r="B32" s="27" t="s">
        <v>7</v>
      </c>
      <c r="C32" s="27" t="s">
        <v>22</v>
      </c>
      <c r="D32" s="27">
        <v>1</v>
      </c>
      <c r="E32" s="44">
        <v>1.32120690714681E-2</v>
      </c>
      <c r="F32" s="28">
        <f>E32*B11</f>
        <v>1321.20690714681</v>
      </c>
      <c r="G32" s="27">
        <v>1</v>
      </c>
      <c r="H32" s="28">
        <f>'TALLAS POR MUNICIPIO'!E36</f>
        <v>2.5538793308250192</v>
      </c>
      <c r="I32" s="28">
        <f>'TALLAS POR MUNICIPIO'!E37</f>
        <v>17.877155315775134</v>
      </c>
      <c r="J32" s="28">
        <f>'TALLAS POR MUNICIPIO'!E38</f>
        <v>83.426724806950631</v>
      </c>
      <c r="K32" s="28">
        <f>'TALLAS POR MUNICIPIO'!E39</f>
        <v>283.90625227671467</v>
      </c>
      <c r="L32" s="28">
        <f>'TALLAS POR MUNICIPIO'!E40</f>
        <v>446.0775897841034</v>
      </c>
      <c r="M32" s="28">
        <f>'TALLAS POR MUNICIPIO'!E41</f>
        <v>309.87069214010234</v>
      </c>
      <c r="N32" s="28">
        <f>'TALLAS POR MUNICIPIO'!E42</f>
        <v>122.58620787960093</v>
      </c>
      <c r="O32" s="28">
        <f>'TALLAS POR MUNICIPIO'!E43</f>
        <v>37.882543407237783</v>
      </c>
      <c r="P32" s="28">
        <f>'TALLAS POR MUNICIPIO'!E44</f>
        <v>13.195043209262598</v>
      </c>
      <c r="Q32" s="28">
        <f>'TALLAS POR MUNICIPIO'!E45</f>
        <v>3.4051724411000257</v>
      </c>
      <c r="R32" s="28">
        <f>'TALLAS POR MUNICIPIO'!E46</f>
        <v>0.42564655513750321</v>
      </c>
      <c r="S32" s="30">
        <f>SUM(H32:R32)</f>
        <v>1321.2069071468102</v>
      </c>
    </row>
    <row r="33" spans="1:19" s="5" customFormat="1" ht="30" customHeight="1" x14ac:dyDescent="0.25">
      <c r="A33" s="32"/>
      <c r="B33" s="32"/>
      <c r="C33" s="32"/>
      <c r="D33" s="32"/>
      <c r="E33" s="45"/>
      <c r="F33" s="34"/>
      <c r="G33" s="32"/>
      <c r="H33" s="46"/>
      <c r="I33" s="46"/>
      <c r="J33" s="47"/>
      <c r="K33" s="46"/>
      <c r="L33" s="46"/>
      <c r="M33" s="46"/>
      <c r="N33" s="46"/>
      <c r="O33" s="46"/>
      <c r="P33" s="46"/>
      <c r="Q33" s="46"/>
      <c r="R33" s="46"/>
      <c r="S33" s="46"/>
    </row>
    <row r="34" spans="1:19" s="5" customFormat="1" ht="30" customHeight="1" x14ac:dyDescent="0.25">
      <c r="A34" s="32"/>
      <c r="B34" s="32"/>
      <c r="C34" s="32"/>
      <c r="D34" s="32"/>
      <c r="E34" s="45"/>
      <c r="F34" s="34"/>
      <c r="G34" s="32"/>
      <c r="H34" s="71" t="s">
        <v>56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s="5" customFormat="1" ht="54.75" customHeight="1" x14ac:dyDescent="0.25">
      <c r="A35" s="42" t="s">
        <v>0</v>
      </c>
      <c r="B35" s="42" t="s">
        <v>18</v>
      </c>
      <c r="C35" s="26" t="s">
        <v>19</v>
      </c>
      <c r="D35" s="26" t="s">
        <v>20</v>
      </c>
      <c r="E35" s="43" t="s">
        <v>1</v>
      </c>
      <c r="F35" s="26" t="s">
        <v>2</v>
      </c>
      <c r="G35" s="26" t="s">
        <v>3</v>
      </c>
      <c r="H35" s="26">
        <v>14</v>
      </c>
      <c r="I35" s="26">
        <v>15</v>
      </c>
      <c r="J35" s="26">
        <v>16</v>
      </c>
      <c r="K35" s="26">
        <v>17</v>
      </c>
      <c r="L35" s="26">
        <v>18</v>
      </c>
      <c r="M35" s="26">
        <v>19</v>
      </c>
      <c r="N35" s="26">
        <v>20</v>
      </c>
      <c r="O35" s="26">
        <v>21</v>
      </c>
      <c r="P35" s="26">
        <v>22</v>
      </c>
      <c r="Q35" s="26">
        <v>23</v>
      </c>
      <c r="R35" s="26">
        <v>24</v>
      </c>
      <c r="S35" s="26" t="s">
        <v>57</v>
      </c>
    </row>
    <row r="36" spans="1:19" s="5" customFormat="1" ht="23.25" customHeight="1" x14ac:dyDescent="0.25">
      <c r="A36" s="27" t="s">
        <v>49</v>
      </c>
      <c r="B36" s="27" t="s">
        <v>49</v>
      </c>
      <c r="C36" s="27" t="s">
        <v>22</v>
      </c>
      <c r="D36" s="27">
        <v>1</v>
      </c>
      <c r="E36" s="44">
        <v>8.3574018312542308E-3</v>
      </c>
      <c r="F36" s="28">
        <f>E36*B11</f>
        <v>835.74018312542307</v>
      </c>
      <c r="G36" s="27">
        <v>1</v>
      </c>
      <c r="H36" s="28">
        <f>'TALLAS POR MUNICIPIO'!E47</f>
        <v>1.6154771581032663</v>
      </c>
      <c r="I36" s="28">
        <f>'TALLAS POR MUNICIPIO'!E48</f>
        <v>11.308340106722865</v>
      </c>
      <c r="J36" s="28">
        <f>'TALLAS POR MUNICIPIO'!E49</f>
        <v>52.772253831373362</v>
      </c>
      <c r="K36" s="28">
        <f>'TALLAS POR MUNICIPIO'!E50</f>
        <v>179.58721074247978</v>
      </c>
      <c r="L36" s="28">
        <f>'TALLAS POR MUNICIPIO'!E51</f>
        <v>282.1700102820372</v>
      </c>
      <c r="M36" s="28">
        <f>'TALLAS POR MUNICIPIO'!E52</f>
        <v>196.01122851652963</v>
      </c>
      <c r="N36" s="28">
        <f>'TALLAS POR MUNICIPIO'!E53</f>
        <v>77.54290358895679</v>
      </c>
      <c r="O36" s="28">
        <f>'TALLAS POR MUNICIPIO'!E54</f>
        <v>23.962911178531783</v>
      </c>
      <c r="P36" s="28">
        <f>'TALLAS POR MUNICIPIO'!E55</f>
        <v>8.3466319835335412</v>
      </c>
      <c r="Q36" s="28">
        <f>'TALLAS POR MUNICIPIO'!E56</f>
        <v>2.1539695441376883</v>
      </c>
      <c r="R36" s="28">
        <f>'TALLAS POR MUNICIPIO'!E57</f>
        <v>0.26924619301721103</v>
      </c>
      <c r="S36" s="30">
        <f>SUM(H36:R36)</f>
        <v>835.74018312542319</v>
      </c>
    </row>
    <row r="37" spans="1:19" s="5" customFormat="1" ht="30" customHeight="1" x14ac:dyDescent="0.25">
      <c r="A37" s="32"/>
      <c r="B37" s="32"/>
      <c r="C37" s="32"/>
      <c r="D37" s="32"/>
      <c r="E37" s="45"/>
      <c r="F37" s="34"/>
      <c r="G37" s="32"/>
      <c r="H37" s="46"/>
      <c r="I37" s="46"/>
      <c r="J37" s="47"/>
      <c r="K37" s="46"/>
      <c r="L37" s="46"/>
      <c r="M37" s="46"/>
      <c r="N37" s="46"/>
      <c r="O37" s="46"/>
      <c r="P37" s="46"/>
      <c r="Q37" s="46"/>
      <c r="R37" s="46"/>
      <c r="S37" s="46"/>
    </row>
    <row r="38" spans="1:19" s="5" customFormat="1" ht="30" customHeight="1" x14ac:dyDescent="0.25">
      <c r="A38" s="32"/>
      <c r="B38" s="32"/>
      <c r="C38" s="32"/>
      <c r="D38" s="32"/>
      <c r="E38" s="45"/>
      <c r="F38" s="34"/>
      <c r="G38" s="32"/>
      <c r="H38" s="71" t="s">
        <v>56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s="5" customFormat="1" ht="56.25" customHeight="1" x14ac:dyDescent="0.25">
      <c r="A39" s="42" t="s">
        <v>0</v>
      </c>
      <c r="B39" s="42" t="s">
        <v>18</v>
      </c>
      <c r="C39" s="26" t="s">
        <v>19</v>
      </c>
      <c r="D39" s="26" t="s">
        <v>20</v>
      </c>
      <c r="E39" s="43" t="s">
        <v>1</v>
      </c>
      <c r="F39" s="26" t="s">
        <v>2</v>
      </c>
      <c r="G39" s="26" t="s">
        <v>3</v>
      </c>
      <c r="H39" s="26">
        <v>14</v>
      </c>
      <c r="I39" s="26">
        <v>15</v>
      </c>
      <c r="J39" s="26">
        <v>16</v>
      </c>
      <c r="K39" s="26">
        <v>17</v>
      </c>
      <c r="L39" s="26">
        <v>18</v>
      </c>
      <c r="M39" s="26">
        <v>19</v>
      </c>
      <c r="N39" s="26">
        <v>20</v>
      </c>
      <c r="O39" s="26">
        <v>21</v>
      </c>
      <c r="P39" s="26">
        <v>22</v>
      </c>
      <c r="Q39" s="26">
        <v>23</v>
      </c>
      <c r="R39" s="26">
        <v>24</v>
      </c>
      <c r="S39" s="26" t="s">
        <v>57</v>
      </c>
    </row>
    <row r="40" spans="1:19" s="5" customFormat="1" ht="22.5" customHeight="1" x14ac:dyDescent="0.25">
      <c r="A40" s="27" t="s">
        <v>46</v>
      </c>
      <c r="B40" s="27" t="s">
        <v>46</v>
      </c>
      <c r="C40" s="27" t="s">
        <v>22</v>
      </c>
      <c r="D40" s="27">
        <v>1</v>
      </c>
      <c r="E40" s="44">
        <v>8.6523689547102593E-3</v>
      </c>
      <c r="F40" s="28">
        <f>E40*B11</f>
        <v>865.23689547102595</v>
      </c>
      <c r="G40" s="27">
        <v>1</v>
      </c>
      <c r="H40" s="28">
        <f>'TALLAS POR MUNICIPIO'!E58</f>
        <v>1.6724939989774987</v>
      </c>
      <c r="I40" s="28">
        <f>'TALLAS POR MUNICIPIO'!E59</f>
        <v>11.707457992842491</v>
      </c>
      <c r="J40" s="28">
        <f>'TALLAS POR MUNICIPIO'!E60</f>
        <v>54.634803966598284</v>
      </c>
      <c r="K40" s="28">
        <f>'TALLAS POR MUNICIPIO'!E61</f>
        <v>185.92558288633194</v>
      </c>
      <c r="L40" s="28">
        <f>'TALLAS POR MUNICIPIO'!E62</f>
        <v>292.12895182140312</v>
      </c>
      <c r="M40" s="28">
        <f>'TALLAS POR MUNICIPIO'!E63</f>
        <v>202.92927187593651</v>
      </c>
      <c r="N40" s="28">
        <f>'TALLAS POR MUNICIPIO'!E64</f>
        <v>80.279711950919932</v>
      </c>
      <c r="O40" s="28">
        <f>'TALLAS POR MUNICIPIO'!E65</f>
        <v>24.808660984832894</v>
      </c>
      <c r="P40" s="28">
        <f>'TALLAS POR MUNICIPIO'!E66</f>
        <v>8.6412189947170752</v>
      </c>
      <c r="Q40" s="28">
        <f>'TALLAS POR MUNICIPIO'!E67</f>
        <v>2.229991998636665</v>
      </c>
      <c r="R40" s="28">
        <f>'TALLAS POR MUNICIPIO'!E68</f>
        <v>0.27874899982958312</v>
      </c>
      <c r="S40" s="30">
        <f>SUM(H40:R40)</f>
        <v>865.23689547102595</v>
      </c>
    </row>
    <row r="41" spans="1:19" s="5" customFormat="1" ht="30" customHeight="1" x14ac:dyDescent="0.25">
      <c r="A41" s="32"/>
      <c r="B41" s="32"/>
      <c r="C41" s="32"/>
      <c r="D41" s="32"/>
      <c r="E41" s="45"/>
      <c r="F41" s="34"/>
      <c r="G41" s="32"/>
      <c r="H41" s="46"/>
      <c r="I41" s="46"/>
      <c r="J41" s="47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" customFormat="1" ht="30" customHeight="1" x14ac:dyDescent="0.25">
      <c r="A42" s="32"/>
      <c r="B42" s="32"/>
      <c r="C42" s="32"/>
      <c r="D42" s="32"/>
      <c r="E42" s="45"/>
      <c r="F42" s="34"/>
      <c r="G42" s="32"/>
      <c r="H42" s="71" t="s">
        <v>56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s="5" customFormat="1" ht="54" customHeight="1" x14ac:dyDescent="0.25">
      <c r="A43" s="42" t="s">
        <v>0</v>
      </c>
      <c r="B43" s="42" t="s">
        <v>18</v>
      </c>
      <c r="C43" s="26" t="s">
        <v>19</v>
      </c>
      <c r="D43" s="26" t="s">
        <v>20</v>
      </c>
      <c r="E43" s="43" t="s">
        <v>1</v>
      </c>
      <c r="F43" s="26" t="s">
        <v>2</v>
      </c>
      <c r="G43" s="26" t="s">
        <v>3</v>
      </c>
      <c r="H43" s="26">
        <v>14</v>
      </c>
      <c r="I43" s="26">
        <v>15</v>
      </c>
      <c r="J43" s="26">
        <v>16</v>
      </c>
      <c r="K43" s="26">
        <v>17</v>
      </c>
      <c r="L43" s="26">
        <v>18</v>
      </c>
      <c r="M43" s="26">
        <v>19</v>
      </c>
      <c r="N43" s="26">
        <v>20</v>
      </c>
      <c r="O43" s="26">
        <v>21</v>
      </c>
      <c r="P43" s="26">
        <v>22</v>
      </c>
      <c r="Q43" s="26">
        <v>23</v>
      </c>
      <c r="R43" s="26">
        <v>24</v>
      </c>
      <c r="S43" s="26" t="s">
        <v>57</v>
      </c>
    </row>
    <row r="44" spans="1:19" s="5" customFormat="1" ht="21" customHeight="1" x14ac:dyDescent="0.25">
      <c r="A44" s="76" t="s">
        <v>39</v>
      </c>
      <c r="B44" s="27" t="s">
        <v>40</v>
      </c>
      <c r="C44" s="27" t="s">
        <v>24</v>
      </c>
      <c r="D44" s="27">
        <v>1</v>
      </c>
      <c r="E44" s="74">
        <v>0.31528298408406602</v>
      </c>
      <c r="F44" s="73">
        <f>E44*B11</f>
        <v>31528.298408406601</v>
      </c>
      <c r="G44" s="75">
        <v>14</v>
      </c>
      <c r="H44" s="28">
        <v>4.3531339849604107</v>
      </c>
      <c r="I44" s="28">
        <v>30.471937894722874</v>
      </c>
      <c r="J44" s="29">
        <v>142.20237684204005</v>
      </c>
      <c r="K44" s="28">
        <v>483.92339466143233</v>
      </c>
      <c r="L44" s="28">
        <v>760.34740270641851</v>
      </c>
      <c r="M44" s="28">
        <v>528.18025684186307</v>
      </c>
      <c r="N44" s="28">
        <v>208.9504312780997</v>
      </c>
      <c r="O44" s="28">
        <v>64.571487443579414</v>
      </c>
      <c r="P44" s="28">
        <v>22.491192255628786</v>
      </c>
      <c r="Q44" s="28">
        <v>5.8041786466138801</v>
      </c>
      <c r="R44" s="28">
        <v>0.72552233082673501</v>
      </c>
      <c r="S44" s="28">
        <f t="shared" ref="S44:S49" si="2">SUM(H44:R44)</f>
        <v>2252.0213148861853</v>
      </c>
    </row>
    <row r="45" spans="1:19" s="5" customFormat="1" ht="21" customHeight="1" x14ac:dyDescent="0.25">
      <c r="A45" s="76"/>
      <c r="B45" s="27" t="s">
        <v>41</v>
      </c>
      <c r="C45" s="27" t="s">
        <v>24</v>
      </c>
      <c r="D45" s="27">
        <v>1</v>
      </c>
      <c r="E45" s="74"/>
      <c r="F45" s="73"/>
      <c r="G45" s="75"/>
      <c r="H45" s="28">
        <v>4.3531339849604107</v>
      </c>
      <c r="I45" s="28">
        <v>30.471937894722874</v>
      </c>
      <c r="J45" s="29">
        <v>142.20237684204005</v>
      </c>
      <c r="K45" s="28">
        <v>483.92339466143233</v>
      </c>
      <c r="L45" s="28">
        <v>760.34740270641851</v>
      </c>
      <c r="M45" s="28">
        <v>528.18025684186307</v>
      </c>
      <c r="N45" s="28">
        <v>208.9504312780997</v>
      </c>
      <c r="O45" s="28">
        <v>64.571487443579414</v>
      </c>
      <c r="P45" s="28">
        <v>22.491192255628786</v>
      </c>
      <c r="Q45" s="28">
        <v>5.8041786466138801</v>
      </c>
      <c r="R45" s="28">
        <v>0.72552233082673501</v>
      </c>
      <c r="S45" s="28">
        <f t="shared" si="2"/>
        <v>2252.0213148861853</v>
      </c>
    </row>
    <row r="46" spans="1:19" s="5" customFormat="1" ht="21" customHeight="1" x14ac:dyDescent="0.25">
      <c r="A46" s="76"/>
      <c r="B46" s="27" t="s">
        <v>42</v>
      </c>
      <c r="C46" s="27" t="s">
        <v>24</v>
      </c>
      <c r="D46" s="27">
        <v>1</v>
      </c>
      <c r="E46" s="74"/>
      <c r="F46" s="73"/>
      <c r="G46" s="75"/>
      <c r="H46" s="28">
        <v>4.3531339849604107</v>
      </c>
      <c r="I46" s="28">
        <v>30.471937894722874</v>
      </c>
      <c r="J46" s="29">
        <v>142.20237684204005</v>
      </c>
      <c r="K46" s="28">
        <v>483.92339466143233</v>
      </c>
      <c r="L46" s="28">
        <v>760.34740270641851</v>
      </c>
      <c r="M46" s="28">
        <v>528.18025684186307</v>
      </c>
      <c r="N46" s="28">
        <v>208.9504312780997</v>
      </c>
      <c r="O46" s="28">
        <v>64.571487443579414</v>
      </c>
      <c r="P46" s="28">
        <v>22.491192255628786</v>
      </c>
      <c r="Q46" s="28">
        <v>5.8041786466138801</v>
      </c>
      <c r="R46" s="28">
        <v>0.72552233082673501</v>
      </c>
      <c r="S46" s="28">
        <f t="shared" si="2"/>
        <v>2252.0213148861853</v>
      </c>
    </row>
    <row r="47" spans="1:19" s="5" customFormat="1" ht="21" customHeight="1" x14ac:dyDescent="0.25">
      <c r="A47" s="76"/>
      <c r="B47" s="27" t="s">
        <v>43</v>
      </c>
      <c r="C47" s="27" t="s">
        <v>24</v>
      </c>
      <c r="D47" s="27">
        <v>1</v>
      </c>
      <c r="E47" s="74"/>
      <c r="F47" s="73"/>
      <c r="G47" s="75"/>
      <c r="H47" s="28">
        <v>4.3531339849604107</v>
      </c>
      <c r="I47" s="28">
        <v>30.471937894722874</v>
      </c>
      <c r="J47" s="29">
        <v>142.20237684204005</v>
      </c>
      <c r="K47" s="28">
        <v>483.92339466143233</v>
      </c>
      <c r="L47" s="28">
        <v>760.34740270641851</v>
      </c>
      <c r="M47" s="28">
        <v>528.18025684186307</v>
      </c>
      <c r="N47" s="28">
        <v>208.9504312780997</v>
      </c>
      <c r="O47" s="28">
        <v>64.571487443579414</v>
      </c>
      <c r="P47" s="28">
        <v>22.491192255628786</v>
      </c>
      <c r="Q47" s="28">
        <v>5.8041786466138801</v>
      </c>
      <c r="R47" s="28">
        <v>0.72552233082673501</v>
      </c>
      <c r="S47" s="28">
        <f t="shared" si="2"/>
        <v>2252.0213148861853</v>
      </c>
    </row>
    <row r="48" spans="1:19" s="5" customFormat="1" ht="21" customHeight="1" x14ac:dyDescent="0.25">
      <c r="A48" s="76"/>
      <c r="B48" s="27" t="s">
        <v>44</v>
      </c>
      <c r="C48" s="27" t="s">
        <v>22</v>
      </c>
      <c r="D48" s="27">
        <v>10</v>
      </c>
      <c r="E48" s="74"/>
      <c r="F48" s="73"/>
      <c r="G48" s="75"/>
      <c r="H48" s="28">
        <v>43.531339849604109</v>
      </c>
      <c r="I48" s="28">
        <v>304.71937894722879</v>
      </c>
      <c r="J48" s="28">
        <v>1422.0237684204008</v>
      </c>
      <c r="K48" s="28">
        <v>4839.2339466143239</v>
      </c>
      <c r="L48" s="28">
        <v>7603.4740270641851</v>
      </c>
      <c r="M48" s="28">
        <v>5281.8025684186314</v>
      </c>
      <c r="N48" s="28">
        <v>2089.5043127809972</v>
      </c>
      <c r="O48" s="28">
        <v>645.71487443579417</v>
      </c>
      <c r="P48" s="28">
        <v>224.91192255628786</v>
      </c>
      <c r="Q48" s="28">
        <v>58.041786466138802</v>
      </c>
      <c r="R48" s="28">
        <v>7.2552233082673503</v>
      </c>
      <c r="S48" s="28">
        <f t="shared" si="2"/>
        <v>22520.213148861862</v>
      </c>
    </row>
    <row r="49" spans="1:19" s="5" customFormat="1" ht="30" customHeight="1" thickBot="1" x14ac:dyDescent="0.3">
      <c r="A49" s="31"/>
      <c r="B49" s="32"/>
      <c r="C49" s="32"/>
      <c r="D49" s="32"/>
      <c r="E49" s="45"/>
      <c r="F49" s="34"/>
      <c r="G49" s="32"/>
      <c r="H49" s="35">
        <f t="shared" ref="H49:R49" si="3">SUM(H44:H48)</f>
        <v>60.943875789445755</v>
      </c>
      <c r="I49" s="35">
        <f t="shared" si="3"/>
        <v>426.60713052612027</v>
      </c>
      <c r="J49" s="36">
        <f t="shared" si="3"/>
        <v>1990.833275788561</v>
      </c>
      <c r="K49" s="35">
        <f t="shared" si="3"/>
        <v>6774.9275252600528</v>
      </c>
      <c r="L49" s="35">
        <f t="shared" si="3"/>
        <v>10644.863637889859</v>
      </c>
      <c r="M49" s="35">
        <f t="shared" si="3"/>
        <v>7394.5235957860841</v>
      </c>
      <c r="N49" s="35">
        <f t="shared" si="3"/>
        <v>2925.306037893396</v>
      </c>
      <c r="O49" s="35">
        <f t="shared" si="3"/>
        <v>904.00082421011189</v>
      </c>
      <c r="P49" s="35">
        <f t="shared" si="3"/>
        <v>314.87669157880299</v>
      </c>
      <c r="Q49" s="35">
        <f t="shared" si="3"/>
        <v>81.258501052594326</v>
      </c>
      <c r="R49" s="35">
        <f t="shared" si="3"/>
        <v>10.157312631574291</v>
      </c>
      <c r="S49" s="35">
        <f t="shared" si="2"/>
        <v>31528.298408406605</v>
      </c>
    </row>
    <row r="50" spans="1:19" s="5" customFormat="1" ht="30" customHeight="1" thickTop="1" x14ac:dyDescent="0.25">
      <c r="A50" s="31"/>
      <c r="B50" s="32"/>
      <c r="C50" s="32"/>
      <c r="D50" s="32"/>
      <c r="E50" s="45"/>
      <c r="F50" s="34"/>
      <c r="G50" s="32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" customFormat="1" ht="30" customHeight="1" x14ac:dyDescent="0.25">
      <c r="A51" s="32"/>
      <c r="B51" s="32"/>
      <c r="C51" s="32"/>
      <c r="D51" s="32"/>
      <c r="E51" s="45"/>
      <c r="F51" s="34"/>
      <c r="G51" s="32"/>
      <c r="H51" s="71" t="s">
        <v>56</v>
      </c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s="5" customFormat="1" ht="45" customHeight="1" x14ac:dyDescent="0.25">
      <c r="A52" s="42" t="s">
        <v>0</v>
      </c>
      <c r="B52" s="42" t="s">
        <v>18</v>
      </c>
      <c r="C52" s="26" t="s">
        <v>19</v>
      </c>
      <c r="D52" s="26" t="s">
        <v>20</v>
      </c>
      <c r="E52" s="43" t="s">
        <v>1</v>
      </c>
      <c r="F52" s="26" t="s">
        <v>2</v>
      </c>
      <c r="G52" s="26" t="s">
        <v>3</v>
      </c>
      <c r="H52" s="26">
        <v>14</v>
      </c>
      <c r="I52" s="26">
        <v>15</v>
      </c>
      <c r="J52" s="26">
        <v>16</v>
      </c>
      <c r="K52" s="26">
        <v>17</v>
      </c>
      <c r="L52" s="26">
        <v>18</v>
      </c>
      <c r="M52" s="26">
        <v>19</v>
      </c>
      <c r="N52" s="26">
        <v>20</v>
      </c>
      <c r="O52" s="26">
        <v>21</v>
      </c>
      <c r="P52" s="26">
        <v>22</v>
      </c>
      <c r="Q52" s="26">
        <v>23</v>
      </c>
      <c r="R52" s="26">
        <v>24</v>
      </c>
      <c r="S52" s="26" t="s">
        <v>57</v>
      </c>
    </row>
    <row r="53" spans="1:19" s="5" customFormat="1" ht="19.5" customHeight="1" x14ac:dyDescent="0.25">
      <c r="A53" s="76" t="s">
        <v>8</v>
      </c>
      <c r="B53" s="27" t="s">
        <v>8</v>
      </c>
      <c r="C53" s="27" t="s">
        <v>22</v>
      </c>
      <c r="D53" s="27">
        <v>1</v>
      </c>
      <c r="E53" s="74">
        <v>4.1147913722116403E-2</v>
      </c>
      <c r="F53" s="73">
        <f>E53*B11</f>
        <v>4114.79137221164</v>
      </c>
      <c r="G53" s="75">
        <v>2</v>
      </c>
      <c r="H53" s="28">
        <f>'TALLAS POR MUNICIPIO'!E80/2</f>
        <v>3.9769246509777449</v>
      </c>
      <c r="I53" s="28">
        <f>'TALLAS POR MUNICIPIO'!E81/2</f>
        <v>27.838472556844216</v>
      </c>
      <c r="J53" s="28">
        <f>'TALLAS POR MUNICIPIO'!E82/2</f>
        <v>129.91287193193966</v>
      </c>
      <c r="K53" s="28">
        <f>'TALLAS POR MUNICIPIO'!E83/2</f>
        <v>442.10145703369267</v>
      </c>
      <c r="L53" s="28">
        <f>'TALLAS POR MUNICIPIO'!E84/2</f>
        <v>694.63617237077949</v>
      </c>
      <c r="M53" s="28">
        <f>'TALLAS POR MUNICIPIO'!E85/2</f>
        <v>482.53352431863306</v>
      </c>
      <c r="N53" s="28">
        <f>'TALLAS POR MUNICIPIO'!E86/2</f>
        <v>190.89238324693176</v>
      </c>
      <c r="O53" s="28">
        <f>'TALLAS POR MUNICIPIO'!E87/2</f>
        <v>58.991048989503213</v>
      </c>
      <c r="P53" s="28">
        <f>'TALLAS POR MUNICIPIO'!E88/2</f>
        <v>20.547444030051679</v>
      </c>
      <c r="Q53" s="28">
        <f>'TALLAS POR MUNICIPIO'!E89/2</f>
        <v>5.3025662013036596</v>
      </c>
      <c r="R53" s="28">
        <f>'TALLAS POR MUNICIPIO'!E90/2</f>
        <v>0.66282077516295745</v>
      </c>
      <c r="S53" s="28">
        <f>SUM(H53:R53)</f>
        <v>2057.39568610582</v>
      </c>
    </row>
    <row r="54" spans="1:19" s="5" customFormat="1" ht="19.5" customHeight="1" x14ac:dyDescent="0.25">
      <c r="A54" s="76"/>
      <c r="B54" s="27" t="s">
        <v>29</v>
      </c>
      <c r="C54" s="27" t="s">
        <v>24</v>
      </c>
      <c r="D54" s="27">
        <v>1</v>
      </c>
      <c r="E54" s="74"/>
      <c r="F54" s="73"/>
      <c r="G54" s="75"/>
      <c r="H54" s="28">
        <v>3.9769246509777449</v>
      </c>
      <c r="I54" s="28">
        <v>27.838472556844216</v>
      </c>
      <c r="J54" s="28">
        <v>129.91287193193966</v>
      </c>
      <c r="K54" s="28">
        <v>442.10145703369267</v>
      </c>
      <c r="L54" s="28">
        <v>694.63617237077949</v>
      </c>
      <c r="M54" s="28">
        <v>482.53352431863306</v>
      </c>
      <c r="N54" s="28">
        <v>190.89238324693176</v>
      </c>
      <c r="O54" s="28">
        <v>58.991048989503213</v>
      </c>
      <c r="P54" s="28">
        <v>20.547444030051679</v>
      </c>
      <c r="Q54" s="28">
        <v>5.3025662013036596</v>
      </c>
      <c r="R54" s="28">
        <v>0.66282077516295745</v>
      </c>
      <c r="S54" s="28">
        <v>2057.39568610582</v>
      </c>
    </row>
    <row r="55" spans="1:19" s="5" customFormat="1" ht="30" customHeight="1" thickBot="1" x14ac:dyDescent="0.3">
      <c r="A55" s="31"/>
      <c r="B55" s="32"/>
      <c r="C55" s="32"/>
      <c r="D55" s="32"/>
      <c r="E55" s="45"/>
      <c r="F55" s="34"/>
      <c r="G55" s="32"/>
      <c r="H55" s="35">
        <f t="shared" ref="H55:S55" si="4">SUM(H53:H54)</f>
        <v>7.9538493019554899</v>
      </c>
      <c r="I55" s="35">
        <f t="shared" si="4"/>
        <v>55.676945113688433</v>
      </c>
      <c r="J55" s="36">
        <f t="shared" si="4"/>
        <v>259.82574386387932</v>
      </c>
      <c r="K55" s="35">
        <f t="shared" si="4"/>
        <v>884.20291406738534</v>
      </c>
      <c r="L55" s="35">
        <f t="shared" si="4"/>
        <v>1389.272344741559</v>
      </c>
      <c r="M55" s="35">
        <f t="shared" si="4"/>
        <v>965.06704863726611</v>
      </c>
      <c r="N55" s="35">
        <f t="shared" si="4"/>
        <v>381.78476649386351</v>
      </c>
      <c r="O55" s="35">
        <f t="shared" si="4"/>
        <v>117.98209797900643</v>
      </c>
      <c r="P55" s="35">
        <f t="shared" si="4"/>
        <v>41.094888060103358</v>
      </c>
      <c r="Q55" s="35">
        <f t="shared" si="4"/>
        <v>10.605132402607319</v>
      </c>
      <c r="R55" s="35">
        <f t="shared" si="4"/>
        <v>1.3256415503259149</v>
      </c>
      <c r="S55" s="35">
        <f t="shared" si="4"/>
        <v>4114.79137221164</v>
      </c>
    </row>
    <row r="56" spans="1:19" s="5" customFormat="1" ht="30" customHeight="1" thickTop="1" x14ac:dyDescent="0.25">
      <c r="A56" s="31"/>
      <c r="B56" s="32"/>
      <c r="C56" s="32"/>
      <c r="D56" s="32"/>
      <c r="E56" s="45"/>
      <c r="F56" s="34"/>
      <c r="G56" s="32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" customFormat="1" ht="30" customHeight="1" x14ac:dyDescent="0.25">
      <c r="A57" s="32"/>
      <c r="B57" s="32"/>
      <c r="C57" s="32"/>
      <c r="D57" s="32"/>
      <c r="E57" s="45"/>
      <c r="F57" s="34"/>
      <c r="G57" s="32"/>
      <c r="H57" s="71" t="s">
        <v>56</v>
      </c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s="5" customFormat="1" ht="39.75" customHeight="1" x14ac:dyDescent="0.25">
      <c r="A58" s="42" t="s">
        <v>0</v>
      </c>
      <c r="B58" s="42" t="s">
        <v>18</v>
      </c>
      <c r="C58" s="26" t="s">
        <v>19</v>
      </c>
      <c r="D58" s="26" t="s">
        <v>20</v>
      </c>
      <c r="E58" s="43" t="s">
        <v>1</v>
      </c>
      <c r="F58" s="26" t="s">
        <v>2</v>
      </c>
      <c r="G58" s="26" t="s">
        <v>3</v>
      </c>
      <c r="H58" s="26">
        <v>14</v>
      </c>
      <c r="I58" s="26">
        <v>15</v>
      </c>
      <c r="J58" s="26">
        <v>16</v>
      </c>
      <c r="K58" s="26">
        <v>17</v>
      </c>
      <c r="L58" s="26">
        <v>18</v>
      </c>
      <c r="M58" s="26">
        <v>19</v>
      </c>
      <c r="N58" s="26">
        <v>20</v>
      </c>
      <c r="O58" s="26">
        <v>21</v>
      </c>
      <c r="P58" s="26">
        <v>22</v>
      </c>
      <c r="Q58" s="26">
        <v>23</v>
      </c>
      <c r="R58" s="26">
        <v>24</v>
      </c>
      <c r="S58" s="26" t="s">
        <v>57</v>
      </c>
    </row>
    <row r="59" spans="1:19" s="5" customFormat="1" ht="30" customHeight="1" x14ac:dyDescent="0.25">
      <c r="A59" s="27" t="s">
        <v>9</v>
      </c>
      <c r="B59" s="27" t="s">
        <v>9</v>
      </c>
      <c r="C59" s="27" t="s">
        <v>22</v>
      </c>
      <c r="D59" s="27">
        <v>1</v>
      </c>
      <c r="E59" s="44">
        <v>2.1028697843052901E-2</v>
      </c>
      <c r="F59" s="28">
        <f>E59*B11</f>
        <v>2102.8697843052901</v>
      </c>
      <c r="G59" s="27">
        <v>1</v>
      </c>
      <c r="H59" s="28">
        <f>'TALLAS POR MUNICIPIO'!E91</f>
        <v>4.0648256139921841</v>
      </c>
      <c r="I59" s="28">
        <f>'TALLAS POR MUNICIPIO'!E92</f>
        <v>28.453779297945292</v>
      </c>
      <c r="J59" s="28">
        <f>'TALLAS POR MUNICIPIO'!E93</f>
        <v>132.78430339041137</v>
      </c>
      <c r="K59" s="28">
        <f>'TALLAS POR MUNICIPIO'!E94</f>
        <v>451.87311408879788</v>
      </c>
      <c r="L59" s="28">
        <f>'TALLAS POR MUNICIPIO'!E95</f>
        <v>709.98954057730157</v>
      </c>
      <c r="M59" s="28">
        <f>'TALLAS POR MUNICIPIO'!E96</f>
        <v>493.19884116438504</v>
      </c>
      <c r="N59" s="28">
        <f>'TALLAS POR MUNICIPIO'!E97</f>
        <v>195.11162947162487</v>
      </c>
      <c r="O59" s="28">
        <f>'TALLAS POR MUNICIPIO'!E98</f>
        <v>60.2949132742174</v>
      </c>
      <c r="P59" s="28">
        <f>'TALLAS POR MUNICIPIO'!E99</f>
        <v>21.001599005626286</v>
      </c>
      <c r="Q59" s="28">
        <f>'TALLAS POR MUNICIPIO'!E100</f>
        <v>5.4197674853229127</v>
      </c>
      <c r="R59" s="28">
        <f>'TALLAS POR MUNICIPIO'!E101</f>
        <v>0.67747093566536409</v>
      </c>
      <c r="S59" s="30">
        <f>SUM(H59:R59)</f>
        <v>2102.8697843052905</v>
      </c>
    </row>
    <row r="60" spans="1:19" s="5" customFormat="1" ht="30" customHeight="1" x14ac:dyDescent="0.25">
      <c r="A60" s="32"/>
      <c r="B60" s="32"/>
      <c r="C60" s="32"/>
      <c r="D60" s="32"/>
      <c r="E60" s="45"/>
      <c r="F60" s="34"/>
      <c r="G60" s="32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" customFormat="1" ht="30" customHeight="1" x14ac:dyDescent="0.25">
      <c r="A61" s="32"/>
      <c r="B61" s="32"/>
      <c r="C61" s="32"/>
      <c r="D61" s="32"/>
      <c r="E61" s="45"/>
      <c r="F61" s="34"/>
      <c r="G61" s="32"/>
      <c r="H61" s="71" t="s">
        <v>56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s="5" customFormat="1" ht="39.75" customHeight="1" x14ac:dyDescent="0.25">
      <c r="A62" s="42" t="s">
        <v>0</v>
      </c>
      <c r="B62" s="42" t="s">
        <v>18</v>
      </c>
      <c r="C62" s="26" t="s">
        <v>19</v>
      </c>
      <c r="D62" s="26" t="s">
        <v>20</v>
      </c>
      <c r="E62" s="43" t="s">
        <v>1</v>
      </c>
      <c r="F62" s="26" t="s">
        <v>2</v>
      </c>
      <c r="G62" s="26" t="s">
        <v>3</v>
      </c>
      <c r="H62" s="26">
        <v>14</v>
      </c>
      <c r="I62" s="26">
        <v>15</v>
      </c>
      <c r="J62" s="26">
        <v>16</v>
      </c>
      <c r="K62" s="26">
        <v>17</v>
      </c>
      <c r="L62" s="26">
        <v>18</v>
      </c>
      <c r="M62" s="26">
        <v>19</v>
      </c>
      <c r="N62" s="26">
        <v>20</v>
      </c>
      <c r="O62" s="26">
        <v>21</v>
      </c>
      <c r="P62" s="26">
        <v>22</v>
      </c>
      <c r="Q62" s="26">
        <v>23</v>
      </c>
      <c r="R62" s="26">
        <v>24</v>
      </c>
      <c r="S62" s="26" t="s">
        <v>57</v>
      </c>
    </row>
    <row r="63" spans="1:19" s="5" customFormat="1" ht="30" customHeight="1" x14ac:dyDescent="0.25">
      <c r="A63" s="27" t="s">
        <v>10</v>
      </c>
      <c r="B63" s="27" t="s">
        <v>45</v>
      </c>
      <c r="C63" s="27" t="s">
        <v>22</v>
      </c>
      <c r="D63" s="27">
        <v>1</v>
      </c>
      <c r="E63" s="44">
        <v>2.7149265654765602E-2</v>
      </c>
      <c r="F63" s="28">
        <f>E63*B11</f>
        <v>2714.92656547656</v>
      </c>
      <c r="G63" s="27">
        <v>1</v>
      </c>
      <c r="H63" s="28">
        <f>'TALLAS POR MUNICIPIO'!E102</f>
        <v>5.2479250621325262</v>
      </c>
      <c r="I63" s="28">
        <f>'TALLAS POR MUNICIPIO'!E103</f>
        <v>36.735475434927679</v>
      </c>
      <c r="J63" s="28">
        <f>'TALLAS POR MUNICIPIO'!E104</f>
        <v>171.43221869632916</v>
      </c>
      <c r="K63" s="28">
        <f>'TALLAS POR MUNICIPIO'!E105</f>
        <v>583.39433607373246</v>
      </c>
      <c r="L63" s="28">
        <f>'TALLAS POR MUNICIPIO'!E106</f>
        <v>916.63757751914784</v>
      </c>
      <c r="M63" s="28">
        <f>'TALLAS POR MUNICIPIO'!E107</f>
        <v>636.7482408720798</v>
      </c>
      <c r="N63" s="28">
        <f>'TALLAS POR MUNICIPIO'!E108</f>
        <v>251.90040298236124</v>
      </c>
      <c r="O63" s="28">
        <f>'TALLAS POR MUNICIPIO'!E109</f>
        <v>77.844221754965801</v>
      </c>
      <c r="P63" s="28">
        <f>'TALLAS POR MUNICIPIO'!E110</f>
        <v>27.114279487684716</v>
      </c>
      <c r="Q63" s="28">
        <f>'TALLAS POR MUNICIPIO'!E111</f>
        <v>6.9972334161767007</v>
      </c>
      <c r="R63" s="28">
        <f>'TALLAS POR MUNICIPIO'!E112</f>
        <v>0.87465417702208759</v>
      </c>
      <c r="S63" s="30">
        <f>SUM(H63:R63)</f>
        <v>2714.92656547656</v>
      </c>
    </row>
    <row r="64" spans="1:19" s="5" customFormat="1" ht="30" customHeight="1" x14ac:dyDescent="0.25">
      <c r="A64" s="32"/>
      <c r="B64" s="32"/>
      <c r="C64" s="32"/>
      <c r="D64" s="32"/>
      <c r="E64" s="45"/>
      <c r="F64" s="34"/>
      <c r="G64" s="32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s="5" customFormat="1" ht="30" customHeight="1" x14ac:dyDescent="0.25">
      <c r="A65" s="32"/>
      <c r="B65" s="32"/>
      <c r="C65" s="32"/>
      <c r="D65" s="32"/>
      <c r="E65" s="45"/>
      <c r="F65" s="34"/>
      <c r="G65" s="32"/>
      <c r="H65" s="71" t="s">
        <v>56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s="5" customFormat="1" ht="39" customHeight="1" x14ac:dyDescent="0.25">
      <c r="A66" s="42" t="s">
        <v>0</v>
      </c>
      <c r="B66" s="42" t="s">
        <v>18</v>
      </c>
      <c r="C66" s="26" t="s">
        <v>19</v>
      </c>
      <c r="D66" s="26" t="s">
        <v>20</v>
      </c>
      <c r="E66" s="43" t="s">
        <v>1</v>
      </c>
      <c r="F66" s="26" t="s">
        <v>2</v>
      </c>
      <c r="G66" s="26" t="s">
        <v>3</v>
      </c>
      <c r="H66" s="26">
        <v>14</v>
      </c>
      <c r="I66" s="26">
        <v>15</v>
      </c>
      <c r="J66" s="26">
        <v>16</v>
      </c>
      <c r="K66" s="26">
        <v>17</v>
      </c>
      <c r="L66" s="26">
        <v>18</v>
      </c>
      <c r="M66" s="26">
        <v>19</v>
      </c>
      <c r="N66" s="26">
        <v>20</v>
      </c>
      <c r="O66" s="26">
        <v>21</v>
      </c>
      <c r="P66" s="26">
        <v>22</v>
      </c>
      <c r="Q66" s="26">
        <v>23</v>
      </c>
      <c r="R66" s="26">
        <v>24</v>
      </c>
      <c r="S66" s="26" t="s">
        <v>57</v>
      </c>
    </row>
    <row r="67" spans="1:19" s="5" customFormat="1" ht="30" customHeight="1" x14ac:dyDescent="0.25">
      <c r="A67" s="27" t="s">
        <v>11</v>
      </c>
      <c r="B67" s="27" t="s">
        <v>11</v>
      </c>
      <c r="C67" s="27" t="s">
        <v>22</v>
      </c>
      <c r="D67" s="27">
        <v>1</v>
      </c>
      <c r="E67" s="44">
        <v>2.01437964726848E-2</v>
      </c>
      <c r="F67" s="28">
        <f>E67*B11</f>
        <v>2014.3796472684799</v>
      </c>
      <c r="G67" s="27">
        <v>1</v>
      </c>
      <c r="H67" s="28">
        <f>'TALLAS POR MUNICIPIO'!E113</f>
        <v>3.8937750913694842</v>
      </c>
      <c r="I67" s="28">
        <f>'TALLAS POR MUNICIPIO'!E114</f>
        <v>27.256425639586389</v>
      </c>
      <c r="J67" s="28">
        <f>'TALLAS POR MUNICIPIO'!E115</f>
        <v>127.19665298473649</v>
      </c>
      <c r="K67" s="28">
        <f>'TALLAS POR MUNICIPIO'!E116</f>
        <v>432.85799765724101</v>
      </c>
      <c r="L67" s="28">
        <f>'TALLAS POR MUNICIPIO'!E117</f>
        <v>680.11271595920334</v>
      </c>
      <c r="M67" s="28">
        <f>'TALLAS POR MUNICIPIO'!E118</f>
        <v>472.44471108616409</v>
      </c>
      <c r="N67" s="28">
        <f>'TALLAS POR MUNICIPIO'!E119</f>
        <v>186.90120438573524</v>
      </c>
      <c r="O67" s="28">
        <f>'TALLAS POR MUNICIPIO'!E120</f>
        <v>57.757663855314014</v>
      </c>
      <c r="P67" s="28">
        <f>'TALLAS POR MUNICIPIO'!E121</f>
        <v>20.117837972075666</v>
      </c>
      <c r="Q67" s="28">
        <f>'TALLAS POR MUNICIPIO'!E122</f>
        <v>5.1917001218259786</v>
      </c>
      <c r="R67" s="28">
        <f>'TALLAS POR MUNICIPIO'!E123</f>
        <v>0.64896251522824733</v>
      </c>
      <c r="S67" s="30">
        <f>SUM(H67:R67)</f>
        <v>2014.3796472684799</v>
      </c>
    </row>
    <row r="68" spans="1:19" s="5" customFormat="1" ht="124.5" customHeight="1" x14ac:dyDescent="0.25">
      <c r="A68" s="32"/>
      <c r="B68" s="32"/>
      <c r="C68" s="32"/>
      <c r="D68" s="32"/>
      <c r="E68" s="45"/>
      <c r="F68" s="34"/>
      <c r="G68" s="32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s="5" customFormat="1" ht="30" customHeight="1" x14ac:dyDescent="0.25">
      <c r="A69" s="32"/>
      <c r="B69" s="32"/>
      <c r="C69" s="32"/>
      <c r="D69" s="32"/>
      <c r="E69" s="45"/>
      <c r="F69" s="34"/>
      <c r="G69" s="32"/>
      <c r="H69" s="71" t="s">
        <v>56</v>
      </c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s="5" customFormat="1" ht="39" customHeight="1" x14ac:dyDescent="0.25">
      <c r="A70" s="42" t="s">
        <v>0</v>
      </c>
      <c r="B70" s="42" t="s">
        <v>18</v>
      </c>
      <c r="C70" s="26" t="s">
        <v>19</v>
      </c>
      <c r="D70" s="26" t="s">
        <v>20</v>
      </c>
      <c r="E70" s="43" t="s">
        <v>1</v>
      </c>
      <c r="F70" s="26" t="s">
        <v>2</v>
      </c>
      <c r="G70" s="26" t="s">
        <v>3</v>
      </c>
      <c r="H70" s="26">
        <v>14</v>
      </c>
      <c r="I70" s="26">
        <v>15</v>
      </c>
      <c r="J70" s="26">
        <v>16</v>
      </c>
      <c r="K70" s="26">
        <v>17</v>
      </c>
      <c r="L70" s="26">
        <v>18</v>
      </c>
      <c r="M70" s="26">
        <v>19</v>
      </c>
      <c r="N70" s="26">
        <v>20</v>
      </c>
      <c r="O70" s="26">
        <v>21</v>
      </c>
      <c r="P70" s="26">
        <v>22</v>
      </c>
      <c r="Q70" s="26">
        <v>23</v>
      </c>
      <c r="R70" s="26">
        <v>24</v>
      </c>
      <c r="S70" s="26" t="s">
        <v>57</v>
      </c>
    </row>
    <row r="71" spans="1:19" s="5" customFormat="1" ht="30" customHeight="1" x14ac:dyDescent="0.25">
      <c r="A71" s="75" t="s">
        <v>12</v>
      </c>
      <c r="B71" s="27" t="s">
        <v>12</v>
      </c>
      <c r="C71" s="27" t="s">
        <v>22</v>
      </c>
      <c r="D71" s="27">
        <v>4</v>
      </c>
      <c r="E71" s="74">
        <v>9.8924599029066501E-2</v>
      </c>
      <c r="F71" s="73">
        <f>E71*B11</f>
        <v>9892.4599029066503</v>
      </c>
      <c r="G71" s="75">
        <v>8</v>
      </c>
      <c r="H71" s="28">
        <v>9.5</v>
      </c>
      <c r="I71" s="28">
        <v>66.927080528685465</v>
      </c>
      <c r="J71" s="28">
        <v>312.32637580053211</v>
      </c>
      <c r="K71" s="28">
        <v>1062.8657788722192</v>
      </c>
      <c r="L71" s="28">
        <v>1669.9900093824372</v>
      </c>
      <c r="M71" s="28">
        <v>1160.0693958305478</v>
      </c>
      <c r="N71" s="28">
        <v>458.92855219670031</v>
      </c>
      <c r="O71" s="28">
        <v>141.82167064411917</v>
      </c>
      <c r="P71" s="28">
        <v>49.398559437839261</v>
      </c>
      <c r="Q71" s="28">
        <v>12.748015338797229</v>
      </c>
      <c r="R71" s="28">
        <v>1.5935019173496536</v>
      </c>
      <c r="S71" s="28">
        <f t="shared" ref="S71:S76" si="5">SUM(H71:R71)</f>
        <v>4946.168939949227</v>
      </c>
    </row>
    <row r="72" spans="1:19" s="5" customFormat="1" ht="30" customHeight="1" x14ac:dyDescent="0.25">
      <c r="A72" s="75"/>
      <c r="B72" s="27" t="s">
        <v>30</v>
      </c>
      <c r="C72" s="27" t="s">
        <v>24</v>
      </c>
      <c r="D72" s="27">
        <v>1</v>
      </c>
      <c r="E72" s="74"/>
      <c r="F72" s="73"/>
      <c r="G72" s="75"/>
      <c r="H72" s="28">
        <v>2.375</v>
      </c>
      <c r="I72" s="28">
        <v>16.731770132171366</v>
      </c>
      <c r="J72" s="28">
        <v>78.081593950133026</v>
      </c>
      <c r="K72" s="28">
        <v>265.71644471805479</v>
      </c>
      <c r="L72" s="28">
        <v>417.49750234560929</v>
      </c>
      <c r="M72" s="28">
        <v>290.01734895763695</v>
      </c>
      <c r="N72" s="28">
        <v>114.73213804917508</v>
      </c>
      <c r="O72" s="28">
        <v>35.455417661029792</v>
      </c>
      <c r="P72" s="28">
        <v>12.349639859459815</v>
      </c>
      <c r="Q72" s="28">
        <v>3.1870038346993073</v>
      </c>
      <c r="R72" s="28">
        <v>0.39837547933741341</v>
      </c>
      <c r="S72" s="28">
        <f t="shared" si="5"/>
        <v>1236.5422349873068</v>
      </c>
    </row>
    <row r="73" spans="1:19" s="5" customFormat="1" ht="30" customHeight="1" x14ac:dyDescent="0.25">
      <c r="A73" s="75"/>
      <c r="B73" s="27" t="s">
        <v>28</v>
      </c>
      <c r="C73" s="27" t="s">
        <v>24</v>
      </c>
      <c r="D73" s="27">
        <v>1</v>
      </c>
      <c r="E73" s="74"/>
      <c r="F73" s="73"/>
      <c r="G73" s="75"/>
      <c r="H73" s="28">
        <v>2.375</v>
      </c>
      <c r="I73" s="28">
        <v>16.731770132171366</v>
      </c>
      <c r="J73" s="28">
        <v>78.081593950133026</v>
      </c>
      <c r="K73" s="28">
        <v>265.71644471805479</v>
      </c>
      <c r="L73" s="28">
        <v>417.49750234560929</v>
      </c>
      <c r="M73" s="28">
        <v>290.01734895763695</v>
      </c>
      <c r="N73" s="28">
        <v>114.73213804917508</v>
      </c>
      <c r="O73" s="28">
        <v>35.455417661029792</v>
      </c>
      <c r="P73" s="28">
        <v>12.349639859459815</v>
      </c>
      <c r="Q73" s="28">
        <v>3.1870038346993073</v>
      </c>
      <c r="R73" s="28">
        <v>0.39837547933741341</v>
      </c>
      <c r="S73" s="28">
        <f t="shared" si="5"/>
        <v>1236.5422349873068</v>
      </c>
    </row>
    <row r="74" spans="1:19" s="5" customFormat="1" ht="30" customHeight="1" x14ac:dyDescent="0.25">
      <c r="A74" s="75"/>
      <c r="B74" s="27" t="s">
        <v>31</v>
      </c>
      <c r="C74" s="27" t="s">
        <v>24</v>
      </c>
      <c r="D74" s="27">
        <v>1</v>
      </c>
      <c r="E74" s="74"/>
      <c r="F74" s="73"/>
      <c r="G74" s="75"/>
      <c r="H74" s="28">
        <v>2.375</v>
      </c>
      <c r="I74" s="28">
        <v>16.731770132171366</v>
      </c>
      <c r="J74" s="28">
        <v>78.081593950133026</v>
      </c>
      <c r="K74" s="28">
        <v>265.71644471805479</v>
      </c>
      <c r="L74" s="28">
        <v>417.49750234560929</v>
      </c>
      <c r="M74" s="28">
        <v>290.01734895763695</v>
      </c>
      <c r="N74" s="28">
        <v>114.73213804917508</v>
      </c>
      <c r="O74" s="28">
        <v>35.455417661029792</v>
      </c>
      <c r="P74" s="28">
        <v>12.349639859459815</v>
      </c>
      <c r="Q74" s="28">
        <v>3.1870038346993073</v>
      </c>
      <c r="R74" s="28">
        <v>0.39837547933741341</v>
      </c>
      <c r="S74" s="28">
        <f t="shared" si="5"/>
        <v>1236.5422349873068</v>
      </c>
    </row>
    <row r="75" spans="1:19" s="5" customFormat="1" ht="30" customHeight="1" x14ac:dyDescent="0.25">
      <c r="A75" s="75"/>
      <c r="B75" s="27" t="s">
        <v>32</v>
      </c>
      <c r="C75" s="27" t="s">
        <v>24</v>
      </c>
      <c r="D75" s="27">
        <v>1</v>
      </c>
      <c r="E75" s="74"/>
      <c r="F75" s="73"/>
      <c r="G75" s="75"/>
      <c r="H75" s="28">
        <v>2.375</v>
      </c>
      <c r="I75" s="28">
        <v>16.731770132171366</v>
      </c>
      <c r="J75" s="28">
        <v>78.081593950133026</v>
      </c>
      <c r="K75" s="28">
        <v>265.71644471805479</v>
      </c>
      <c r="L75" s="28">
        <v>417.49750234560929</v>
      </c>
      <c r="M75" s="28">
        <v>290.01734895763695</v>
      </c>
      <c r="N75" s="28">
        <v>114.73213804917508</v>
      </c>
      <c r="O75" s="28">
        <v>35.455417661029792</v>
      </c>
      <c r="P75" s="28">
        <v>12.349639859459815</v>
      </c>
      <c r="Q75" s="28">
        <v>3.1870038346993073</v>
      </c>
      <c r="R75" s="28">
        <v>0.39837547933741341</v>
      </c>
      <c r="S75" s="28">
        <f t="shared" si="5"/>
        <v>1236.5422349873068</v>
      </c>
    </row>
    <row r="76" spans="1:19" s="5" customFormat="1" ht="30" customHeight="1" thickBot="1" x14ac:dyDescent="0.3">
      <c r="A76" s="32"/>
      <c r="B76" s="32"/>
      <c r="C76" s="32"/>
      <c r="D76" s="32"/>
      <c r="E76" s="45"/>
      <c r="F76" s="34"/>
      <c r="G76" s="32"/>
      <c r="H76" s="35">
        <f t="shared" ref="H76:R76" si="6">SUM(H71:H75)</f>
        <v>19</v>
      </c>
      <c r="I76" s="35">
        <f t="shared" si="6"/>
        <v>133.85416105737093</v>
      </c>
      <c r="J76" s="36">
        <f t="shared" si="6"/>
        <v>624.65275160106421</v>
      </c>
      <c r="K76" s="35">
        <f t="shared" si="6"/>
        <v>2125.7315577444383</v>
      </c>
      <c r="L76" s="35">
        <f t="shared" si="6"/>
        <v>3339.9800187648734</v>
      </c>
      <c r="M76" s="35">
        <f t="shared" si="6"/>
        <v>2320.1387916610952</v>
      </c>
      <c r="N76" s="35">
        <f t="shared" si="6"/>
        <v>917.85710439340062</v>
      </c>
      <c r="O76" s="35">
        <f t="shared" si="6"/>
        <v>283.64334128823833</v>
      </c>
      <c r="P76" s="35">
        <f t="shared" si="6"/>
        <v>98.797118875678521</v>
      </c>
      <c r="Q76" s="35">
        <f t="shared" si="6"/>
        <v>25.496030677594458</v>
      </c>
      <c r="R76" s="35">
        <f t="shared" si="6"/>
        <v>3.1870038346993073</v>
      </c>
      <c r="S76" s="35">
        <f t="shared" si="5"/>
        <v>9892.3378798984522</v>
      </c>
    </row>
    <row r="77" spans="1:19" s="5" customFormat="1" ht="30" customHeight="1" thickTop="1" x14ac:dyDescent="0.25">
      <c r="A77" s="32"/>
      <c r="B77" s="32"/>
      <c r="C77" s="32"/>
      <c r="D77" s="32"/>
      <c r="E77" s="45"/>
      <c r="F77" s="34"/>
      <c r="G77" s="32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s="5" customFormat="1" ht="30" customHeight="1" x14ac:dyDescent="0.25">
      <c r="A78" s="32"/>
      <c r="B78" s="32"/>
      <c r="C78" s="32"/>
      <c r="D78" s="32"/>
      <c r="E78" s="45"/>
      <c r="F78" s="34"/>
      <c r="G78" s="32"/>
      <c r="H78" s="71" t="s">
        <v>56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s="5" customFormat="1" ht="39" customHeight="1" x14ac:dyDescent="0.25">
      <c r="A79" s="42" t="s">
        <v>0</v>
      </c>
      <c r="B79" s="42" t="s">
        <v>18</v>
      </c>
      <c r="C79" s="26" t="s">
        <v>19</v>
      </c>
      <c r="D79" s="26" t="s">
        <v>20</v>
      </c>
      <c r="E79" s="43" t="s">
        <v>1</v>
      </c>
      <c r="F79" s="26" t="s">
        <v>2</v>
      </c>
      <c r="G79" s="26" t="s">
        <v>3</v>
      </c>
      <c r="H79" s="26">
        <v>14</v>
      </c>
      <c r="I79" s="26">
        <v>15</v>
      </c>
      <c r="J79" s="26">
        <v>16</v>
      </c>
      <c r="K79" s="26">
        <v>17</v>
      </c>
      <c r="L79" s="26">
        <v>18</v>
      </c>
      <c r="M79" s="26">
        <v>19</v>
      </c>
      <c r="N79" s="26">
        <v>20</v>
      </c>
      <c r="O79" s="26">
        <v>21</v>
      </c>
      <c r="P79" s="26">
        <v>22</v>
      </c>
      <c r="Q79" s="26">
        <v>23</v>
      </c>
      <c r="R79" s="26">
        <v>24</v>
      </c>
      <c r="S79" s="26" t="s">
        <v>57</v>
      </c>
    </row>
    <row r="80" spans="1:19" s="5" customFormat="1" ht="30" customHeight="1" x14ac:dyDescent="0.25">
      <c r="A80" s="75" t="s">
        <v>47</v>
      </c>
      <c r="B80" s="27" t="s">
        <v>48</v>
      </c>
      <c r="C80" s="27" t="s">
        <v>24</v>
      </c>
      <c r="D80" s="27">
        <v>1</v>
      </c>
      <c r="E80" s="74">
        <v>0.12754870030111201</v>
      </c>
      <c r="F80" s="73">
        <f>E80*B11</f>
        <v>12754.8700301112</v>
      </c>
      <c r="G80" s="75">
        <v>9</v>
      </c>
      <c r="H80" s="28">
        <v>2.7394480305221651</v>
      </c>
      <c r="I80" s="28">
        <v>19.176136213655155</v>
      </c>
      <c r="J80" s="28">
        <v>89.488635663724054</v>
      </c>
      <c r="K80" s="28">
        <v>304.53530605971406</v>
      </c>
      <c r="L80" s="28">
        <v>478.49025599787149</v>
      </c>
      <c r="M80" s="28">
        <v>332.38636103668938</v>
      </c>
      <c r="N80" s="28">
        <v>131.49350546506392</v>
      </c>
      <c r="O80" s="28">
        <v>40.63514578607878</v>
      </c>
      <c r="P80" s="28">
        <v>14.153814824364517</v>
      </c>
      <c r="Q80" s="28">
        <v>3.6525973740295532</v>
      </c>
      <c r="R80" s="28">
        <v>0.45657467175369415</v>
      </c>
      <c r="S80" s="28">
        <f>SUM(H80:R80)</f>
        <v>1417.2077811234665</v>
      </c>
    </row>
    <row r="81" spans="1:20" s="5" customFormat="1" ht="30" customHeight="1" x14ac:dyDescent="0.25">
      <c r="A81" s="75"/>
      <c r="B81" s="27" t="s">
        <v>47</v>
      </c>
      <c r="C81" s="27" t="s">
        <v>22</v>
      </c>
      <c r="D81" s="27">
        <v>8</v>
      </c>
      <c r="E81" s="74"/>
      <c r="F81" s="73"/>
      <c r="G81" s="75"/>
      <c r="H81" s="28">
        <v>21.915584244177321</v>
      </c>
      <c r="I81" s="28">
        <v>153.40908970924124</v>
      </c>
      <c r="J81" s="28">
        <v>715.90908530979243</v>
      </c>
      <c r="K81" s="28">
        <v>2436.2824484777125</v>
      </c>
      <c r="L81" s="28">
        <v>3827.9220479829719</v>
      </c>
      <c r="M81" s="28">
        <v>2659.090888293515</v>
      </c>
      <c r="N81" s="28">
        <v>1051.9480437205114</v>
      </c>
      <c r="O81" s="28">
        <v>325.08116628863024</v>
      </c>
      <c r="P81" s="28">
        <v>113.23051859491613</v>
      </c>
      <c r="Q81" s="28">
        <v>29.220778992236426</v>
      </c>
      <c r="R81" s="28">
        <v>3.6525973740295532</v>
      </c>
      <c r="S81" s="28">
        <f>SUM(H81:R81)</f>
        <v>11337.662248987732</v>
      </c>
    </row>
    <row r="82" spans="1:20" s="5" customFormat="1" ht="30" customHeight="1" thickBot="1" x14ac:dyDescent="0.3">
      <c r="A82" s="32"/>
      <c r="B82" s="32"/>
      <c r="C82" s="32"/>
      <c r="D82" s="32"/>
      <c r="E82" s="45"/>
      <c r="F82" s="34"/>
      <c r="G82" s="32"/>
      <c r="H82" s="35">
        <f t="shared" ref="H82:R82" si="7">SUM(H80:H81)</f>
        <v>24.655032274699487</v>
      </c>
      <c r="I82" s="35">
        <f t="shared" si="7"/>
        <v>172.5852259228964</v>
      </c>
      <c r="J82" s="36">
        <f t="shared" si="7"/>
        <v>805.39772097351647</v>
      </c>
      <c r="K82" s="35">
        <f t="shared" si="7"/>
        <v>2740.8177545374265</v>
      </c>
      <c r="L82" s="35">
        <f t="shared" si="7"/>
        <v>4306.4123039808437</v>
      </c>
      <c r="M82" s="35">
        <f t="shared" si="7"/>
        <v>2991.4772493302044</v>
      </c>
      <c r="N82" s="35">
        <f t="shared" si="7"/>
        <v>1183.4415491855752</v>
      </c>
      <c r="O82" s="35">
        <f t="shared" si="7"/>
        <v>365.71631207470904</v>
      </c>
      <c r="P82" s="35">
        <f t="shared" si="7"/>
        <v>127.38433341928065</v>
      </c>
      <c r="Q82" s="35">
        <f t="shared" si="7"/>
        <v>32.87337636626598</v>
      </c>
      <c r="R82" s="35">
        <f t="shared" si="7"/>
        <v>4.1091720457832475</v>
      </c>
      <c r="S82" s="35">
        <f>SUM(H82:R82)</f>
        <v>12754.8700301112</v>
      </c>
    </row>
    <row r="83" spans="1:20" s="5" customFormat="1" ht="30" customHeight="1" thickTop="1" x14ac:dyDescent="0.25">
      <c r="A83" s="32"/>
      <c r="B83" s="32"/>
      <c r="C83" s="32"/>
      <c r="D83" s="32"/>
      <c r="E83" s="45"/>
      <c r="F83" s="34"/>
      <c r="G83" s="32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</row>
    <row r="84" spans="1:20" s="5" customFormat="1" ht="30" customHeight="1" x14ac:dyDescent="0.25">
      <c r="A84" s="32"/>
      <c r="B84" s="32"/>
      <c r="C84" s="32"/>
      <c r="D84" s="32"/>
      <c r="E84" s="45"/>
      <c r="F84" s="34"/>
      <c r="G84" s="32"/>
      <c r="H84" s="71" t="s">
        <v>56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20" s="5" customFormat="1" ht="42.75" customHeight="1" x14ac:dyDescent="0.25">
      <c r="A85" s="42" t="s">
        <v>0</v>
      </c>
      <c r="B85" s="42" t="s">
        <v>18</v>
      </c>
      <c r="C85" s="26" t="s">
        <v>19</v>
      </c>
      <c r="D85" s="26" t="s">
        <v>20</v>
      </c>
      <c r="E85" s="43" t="s">
        <v>1</v>
      </c>
      <c r="F85" s="26" t="s">
        <v>2</v>
      </c>
      <c r="G85" s="26" t="s">
        <v>3</v>
      </c>
      <c r="H85" s="26">
        <v>14</v>
      </c>
      <c r="I85" s="26">
        <v>15</v>
      </c>
      <c r="J85" s="26">
        <v>16</v>
      </c>
      <c r="K85" s="26">
        <v>17</v>
      </c>
      <c r="L85" s="26">
        <v>18</v>
      </c>
      <c r="M85" s="26">
        <v>19</v>
      </c>
      <c r="N85" s="26">
        <v>20</v>
      </c>
      <c r="O85" s="26">
        <v>21</v>
      </c>
      <c r="P85" s="26">
        <v>22</v>
      </c>
      <c r="Q85" s="26">
        <v>23</v>
      </c>
      <c r="R85" s="26">
        <v>24</v>
      </c>
      <c r="S85" s="26" t="s">
        <v>57</v>
      </c>
    </row>
    <row r="86" spans="1:20" s="5" customFormat="1" ht="30" customHeight="1" x14ac:dyDescent="0.25">
      <c r="A86" s="75" t="s">
        <v>13</v>
      </c>
      <c r="B86" s="27" t="s">
        <v>36</v>
      </c>
      <c r="C86" s="27" t="s">
        <v>24</v>
      </c>
      <c r="D86" s="27">
        <v>1</v>
      </c>
      <c r="E86" s="74">
        <v>1.6849996927425798E-2</v>
      </c>
      <c r="F86" s="73">
        <f>E86*B11</f>
        <v>1684.9996927425798</v>
      </c>
      <c r="G86" s="75">
        <v>2</v>
      </c>
      <c r="H86" s="28">
        <f>'TALLAS POR MUNICIPIO'!E146/2</f>
        <v>1.6285435174702769</v>
      </c>
      <c r="I86" s="28">
        <f>'TALLAS POR MUNICIPIO'!E147/2</f>
        <v>11.399804622291938</v>
      </c>
      <c r="J86" s="28">
        <f>'TALLAS POR MUNICIPIO'!E148/2</f>
        <v>53.199088237362375</v>
      </c>
      <c r="K86" s="28">
        <f>'TALLAS POR MUNICIPIO'!E149/2</f>
        <v>181.03975435877913</v>
      </c>
      <c r="L86" s="28">
        <f>'TALLAS POR MUNICIPIO'!E150/2</f>
        <v>284.45226771814168</v>
      </c>
      <c r="M86" s="28">
        <f>'TALLAS POR MUNICIPIO'!E151/2</f>
        <v>197.59661345306026</v>
      </c>
      <c r="N86" s="28">
        <f>'TALLAS POR MUNICIPIO'!E152/2</f>
        <v>78.170088838573292</v>
      </c>
      <c r="O86" s="28">
        <f>'TALLAS POR MUNICIPIO'!E153/2</f>
        <v>24.156728842475772</v>
      </c>
      <c r="P86" s="28">
        <f>'TALLAS POR MUNICIPIO'!E154/2</f>
        <v>8.4141415069297629</v>
      </c>
      <c r="Q86" s="28">
        <f>'TALLAS POR MUNICIPIO'!E155/2</f>
        <v>2.1713913566270358</v>
      </c>
      <c r="R86" s="28">
        <f>'TALLAS POR MUNICIPIO'!E156/2</f>
        <v>0.27142391957837947</v>
      </c>
      <c r="S86" s="28">
        <f>SUM(H86:R86)</f>
        <v>842.49984637129012</v>
      </c>
    </row>
    <row r="87" spans="1:20" s="5" customFormat="1" ht="30" customHeight="1" x14ac:dyDescent="0.25">
      <c r="A87" s="75"/>
      <c r="B87" s="27" t="s">
        <v>13</v>
      </c>
      <c r="C87" s="27" t="s">
        <v>22</v>
      </c>
      <c r="D87" s="27">
        <v>1</v>
      </c>
      <c r="E87" s="74"/>
      <c r="F87" s="73"/>
      <c r="G87" s="75"/>
      <c r="H87" s="28">
        <v>1.6285435174702769</v>
      </c>
      <c r="I87" s="28">
        <v>11.399804622291938</v>
      </c>
      <c r="J87" s="29">
        <v>53.199088237362375</v>
      </c>
      <c r="K87" s="28">
        <v>181.03975435877913</v>
      </c>
      <c r="L87" s="28">
        <v>284.45226771814168</v>
      </c>
      <c r="M87" s="28">
        <v>197.59661345306026</v>
      </c>
      <c r="N87" s="28">
        <v>78.170088838573292</v>
      </c>
      <c r="O87" s="28">
        <v>24.156728842475772</v>
      </c>
      <c r="P87" s="28">
        <v>8.4141415069297629</v>
      </c>
      <c r="Q87" s="28">
        <v>2.1713913566270358</v>
      </c>
      <c r="R87" s="28">
        <v>0.27142391957837947</v>
      </c>
      <c r="S87" s="28">
        <v>842.49984637129012</v>
      </c>
    </row>
    <row r="88" spans="1:20" s="5" customFormat="1" ht="30" customHeight="1" thickBot="1" x14ac:dyDescent="0.3">
      <c r="A88" s="32"/>
      <c r="B88" s="32"/>
      <c r="C88" s="32"/>
      <c r="D88" s="32"/>
      <c r="E88" s="45"/>
      <c r="F88" s="34"/>
      <c r="G88" s="32"/>
      <c r="H88" s="35">
        <f t="shared" ref="H88:S88" si="8">SUM(H86:H87)</f>
        <v>3.2570870349405538</v>
      </c>
      <c r="I88" s="35">
        <f t="shared" si="8"/>
        <v>22.799609244583877</v>
      </c>
      <c r="J88" s="36">
        <f t="shared" si="8"/>
        <v>106.39817647472475</v>
      </c>
      <c r="K88" s="35">
        <f t="shared" si="8"/>
        <v>362.07950871755827</v>
      </c>
      <c r="L88" s="35">
        <f t="shared" si="8"/>
        <v>568.90453543628337</v>
      </c>
      <c r="M88" s="35">
        <f t="shared" si="8"/>
        <v>395.19322690612051</v>
      </c>
      <c r="N88" s="35">
        <f t="shared" si="8"/>
        <v>156.34017767714658</v>
      </c>
      <c r="O88" s="35">
        <f t="shared" si="8"/>
        <v>48.313457684951544</v>
      </c>
      <c r="P88" s="35">
        <f t="shared" si="8"/>
        <v>16.828283013859526</v>
      </c>
      <c r="Q88" s="35">
        <f t="shared" si="8"/>
        <v>4.3427827132540715</v>
      </c>
      <c r="R88" s="35">
        <f t="shared" si="8"/>
        <v>0.54284783915675894</v>
      </c>
      <c r="S88" s="35">
        <f t="shared" si="8"/>
        <v>1684.9996927425802</v>
      </c>
    </row>
    <row r="89" spans="1:20" s="5" customFormat="1" ht="30" customHeight="1" thickTop="1" x14ac:dyDescent="0.25">
      <c r="A89" s="32"/>
      <c r="B89" s="32"/>
      <c r="C89" s="32"/>
      <c r="D89" s="32"/>
      <c r="E89" s="45"/>
      <c r="F89" s="34"/>
      <c r="G89" s="32"/>
      <c r="H89" s="46"/>
      <c r="I89" s="46"/>
      <c r="J89" s="47"/>
      <c r="K89" s="46"/>
      <c r="L89" s="46"/>
      <c r="M89" s="46"/>
      <c r="N89" s="46"/>
      <c r="O89" s="46"/>
      <c r="P89" s="46"/>
      <c r="Q89" s="46"/>
      <c r="R89" s="46"/>
      <c r="S89" s="46"/>
    </row>
    <row r="90" spans="1:20" s="5" customFormat="1" ht="30" customHeight="1" x14ac:dyDescent="0.25">
      <c r="A90" s="32"/>
      <c r="B90" s="32"/>
      <c r="C90" s="32"/>
      <c r="D90" s="32"/>
      <c r="E90" s="45"/>
      <c r="F90" s="34"/>
      <c r="G90" s="32"/>
      <c r="H90" s="71" t="s">
        <v>56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20" s="5" customFormat="1" ht="39" customHeight="1" x14ac:dyDescent="0.25">
      <c r="A91" s="42" t="s">
        <v>0</v>
      </c>
      <c r="B91" s="42" t="s">
        <v>18</v>
      </c>
      <c r="C91" s="26" t="s">
        <v>19</v>
      </c>
      <c r="D91" s="26" t="s">
        <v>20</v>
      </c>
      <c r="E91" s="43" t="s">
        <v>1</v>
      </c>
      <c r="F91" s="26" t="s">
        <v>2</v>
      </c>
      <c r="G91" s="26" t="s">
        <v>3</v>
      </c>
      <c r="H91" s="26">
        <v>14</v>
      </c>
      <c r="I91" s="26">
        <v>15</v>
      </c>
      <c r="J91" s="26">
        <v>16</v>
      </c>
      <c r="K91" s="26">
        <v>17</v>
      </c>
      <c r="L91" s="26">
        <v>18</v>
      </c>
      <c r="M91" s="26">
        <v>19</v>
      </c>
      <c r="N91" s="26">
        <v>20</v>
      </c>
      <c r="O91" s="26">
        <v>21</v>
      </c>
      <c r="P91" s="26">
        <v>22</v>
      </c>
      <c r="Q91" s="26">
        <v>23</v>
      </c>
      <c r="R91" s="26">
        <v>24</v>
      </c>
      <c r="S91" s="26" t="s">
        <v>57</v>
      </c>
    </row>
    <row r="92" spans="1:20" s="5" customFormat="1" ht="30" customHeight="1" x14ac:dyDescent="0.25">
      <c r="A92" s="76" t="s">
        <v>14</v>
      </c>
      <c r="B92" s="48" t="s">
        <v>37</v>
      </c>
      <c r="C92" s="27" t="s">
        <v>24</v>
      </c>
      <c r="D92" s="27">
        <v>1</v>
      </c>
      <c r="E92" s="74">
        <v>6.4991089534812294E-2</v>
      </c>
      <c r="F92" s="73">
        <f>E92*B11</f>
        <v>6499.108953481229</v>
      </c>
      <c r="G92" s="75">
        <v>4</v>
      </c>
      <c r="H92" s="28">
        <v>3.25</v>
      </c>
      <c r="I92" s="28">
        <v>22</v>
      </c>
      <c r="J92" s="29">
        <v>102.59546994864053</v>
      </c>
      <c r="K92" s="28">
        <v>349.13866559052673</v>
      </c>
      <c r="L92" s="28">
        <v>548.57169646007799</v>
      </c>
      <c r="M92" s="28">
        <v>381.06888838066487</v>
      </c>
      <c r="N92" s="28">
        <v>150.75252727147182</v>
      </c>
      <c r="O92" s="28">
        <v>46.586718497086764</v>
      </c>
      <c r="P92" s="28">
        <v>16.226834532693143</v>
      </c>
      <c r="Q92" s="28">
        <v>4.187570201985328</v>
      </c>
      <c r="R92" s="28">
        <v>0</v>
      </c>
      <c r="S92" s="28">
        <f>SUM(H92:R92)</f>
        <v>1624.3783708831472</v>
      </c>
      <c r="T92" s="17"/>
    </row>
    <row r="93" spans="1:20" s="5" customFormat="1" ht="30" customHeight="1" x14ac:dyDescent="0.25">
      <c r="A93" s="76"/>
      <c r="B93" s="48" t="s">
        <v>14</v>
      </c>
      <c r="C93" s="27" t="s">
        <v>22</v>
      </c>
      <c r="D93" s="27">
        <v>2</v>
      </c>
      <c r="E93" s="74"/>
      <c r="F93" s="73"/>
      <c r="G93" s="75"/>
      <c r="H93" s="28">
        <v>6.5</v>
      </c>
      <c r="I93" s="28">
        <v>43.969487120845955</v>
      </c>
      <c r="J93" s="29">
        <v>205.19093989728105</v>
      </c>
      <c r="K93" s="28">
        <v>698.27733118105346</v>
      </c>
      <c r="L93" s="28">
        <v>1097.143392920156</v>
      </c>
      <c r="M93" s="28">
        <v>762.13777676132975</v>
      </c>
      <c r="N93" s="28">
        <v>301.50505454294364</v>
      </c>
      <c r="O93" s="28">
        <v>93.173436994173528</v>
      </c>
      <c r="P93" s="28">
        <v>32.453669065386286</v>
      </c>
      <c r="Q93" s="28">
        <v>8.3751404039706561</v>
      </c>
      <c r="R93" s="28">
        <v>2</v>
      </c>
      <c r="S93" s="28">
        <f>SUM(H93:R93)</f>
        <v>3250.7262288871407</v>
      </c>
    </row>
    <row r="94" spans="1:20" s="5" customFormat="1" ht="30" customHeight="1" x14ac:dyDescent="0.25">
      <c r="A94" s="76"/>
      <c r="B94" s="48" t="s">
        <v>38</v>
      </c>
      <c r="C94" s="27" t="s">
        <v>24</v>
      </c>
      <c r="D94" s="27">
        <v>1</v>
      </c>
      <c r="E94" s="74"/>
      <c r="F94" s="73"/>
      <c r="G94" s="75"/>
      <c r="H94" s="28">
        <v>3.25</v>
      </c>
      <c r="I94" s="28">
        <v>22</v>
      </c>
      <c r="J94" s="29">
        <v>102.59546994864053</v>
      </c>
      <c r="K94" s="28">
        <v>349.13866559052673</v>
      </c>
      <c r="L94" s="28">
        <v>548.57169646007799</v>
      </c>
      <c r="M94" s="28">
        <v>381.06888838066487</v>
      </c>
      <c r="N94" s="28">
        <v>150.75252727147182</v>
      </c>
      <c r="O94" s="28">
        <v>46.586718497086764</v>
      </c>
      <c r="P94" s="28">
        <v>16.226834532693143</v>
      </c>
      <c r="Q94" s="28">
        <v>4.187570201985328</v>
      </c>
      <c r="R94" s="28">
        <v>0</v>
      </c>
      <c r="S94" s="28">
        <f>SUM(H94:R94)</f>
        <v>1624.3783708831472</v>
      </c>
    </row>
    <row r="95" spans="1:20" s="5" customFormat="1" ht="30" customHeight="1" thickBot="1" x14ac:dyDescent="0.3">
      <c r="A95" s="31"/>
      <c r="B95" s="49"/>
      <c r="C95" s="32"/>
      <c r="D95" s="32"/>
      <c r="E95" s="45"/>
      <c r="F95" s="34"/>
      <c r="G95" s="34"/>
      <c r="H95" s="35">
        <f t="shared" ref="H95:S95" si="9">SUM(H92:H94)</f>
        <v>13</v>
      </c>
      <c r="I95" s="35">
        <f t="shared" si="9"/>
        <v>87.969487120845955</v>
      </c>
      <c r="J95" s="36">
        <f t="shared" si="9"/>
        <v>410.38187979456211</v>
      </c>
      <c r="K95" s="35">
        <f t="shared" si="9"/>
        <v>1396.5546623621069</v>
      </c>
      <c r="L95" s="35">
        <f t="shared" si="9"/>
        <v>2194.2867858403119</v>
      </c>
      <c r="M95" s="35">
        <f t="shared" si="9"/>
        <v>1524.2755535226595</v>
      </c>
      <c r="N95" s="35">
        <f t="shared" si="9"/>
        <v>603.01010908588728</v>
      </c>
      <c r="O95" s="35">
        <f t="shared" si="9"/>
        <v>186.34687398834706</v>
      </c>
      <c r="P95" s="35">
        <f t="shared" si="9"/>
        <v>64.907338130772573</v>
      </c>
      <c r="Q95" s="35">
        <f t="shared" si="9"/>
        <v>16.750280807941312</v>
      </c>
      <c r="R95" s="35">
        <f t="shared" si="9"/>
        <v>2</v>
      </c>
      <c r="S95" s="35">
        <f t="shared" si="9"/>
        <v>6499.4829706534347</v>
      </c>
    </row>
    <row r="96" spans="1:20" s="5" customFormat="1" ht="30" customHeight="1" thickTop="1" x14ac:dyDescent="0.25">
      <c r="A96" s="31"/>
      <c r="B96" s="49"/>
      <c r="C96" s="32"/>
      <c r="D96" s="32"/>
      <c r="E96" s="45"/>
      <c r="F96" s="34"/>
      <c r="G96" s="32"/>
      <c r="H96" s="46"/>
      <c r="I96" s="46"/>
      <c r="J96" s="47"/>
      <c r="K96" s="46"/>
      <c r="L96" s="46"/>
      <c r="M96" s="46"/>
      <c r="N96" s="46"/>
      <c r="O96" s="46"/>
      <c r="P96" s="46"/>
      <c r="Q96" s="46"/>
      <c r="R96" s="46"/>
      <c r="S96" s="46"/>
    </row>
    <row r="97" spans="1:19" s="5" customFormat="1" ht="30" customHeight="1" x14ac:dyDescent="0.25">
      <c r="A97" s="32"/>
      <c r="B97" s="32"/>
      <c r="C97" s="32"/>
      <c r="D97" s="32"/>
      <c r="E97" s="45"/>
      <c r="F97" s="34"/>
      <c r="G97" s="32"/>
      <c r="H97" s="71" t="s">
        <v>56</v>
      </c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s="5" customFormat="1" ht="39.75" customHeight="1" x14ac:dyDescent="0.25">
      <c r="A98" s="42" t="s">
        <v>0</v>
      </c>
      <c r="B98" s="42" t="s">
        <v>18</v>
      </c>
      <c r="C98" s="26" t="s">
        <v>19</v>
      </c>
      <c r="D98" s="26" t="s">
        <v>20</v>
      </c>
      <c r="E98" s="43" t="s">
        <v>1</v>
      </c>
      <c r="F98" s="26" t="s">
        <v>2</v>
      </c>
      <c r="G98" s="26" t="s">
        <v>3</v>
      </c>
      <c r="H98" s="26">
        <v>14</v>
      </c>
      <c r="I98" s="26">
        <v>15</v>
      </c>
      <c r="J98" s="26">
        <v>16</v>
      </c>
      <c r="K98" s="26">
        <v>17</v>
      </c>
      <c r="L98" s="26">
        <v>18</v>
      </c>
      <c r="M98" s="26">
        <v>19</v>
      </c>
      <c r="N98" s="26">
        <v>20</v>
      </c>
      <c r="O98" s="26">
        <v>21</v>
      </c>
      <c r="P98" s="26">
        <v>22</v>
      </c>
      <c r="Q98" s="26">
        <v>23</v>
      </c>
      <c r="R98" s="26">
        <v>24</v>
      </c>
      <c r="S98" s="26" t="s">
        <v>57</v>
      </c>
    </row>
    <row r="99" spans="1:19" s="5" customFormat="1" ht="30" customHeight="1" x14ac:dyDescent="0.25">
      <c r="A99" s="27" t="s">
        <v>15</v>
      </c>
      <c r="B99" s="27" t="s">
        <v>35</v>
      </c>
      <c r="C99" s="27" t="s">
        <v>22</v>
      </c>
      <c r="D99" s="27">
        <v>3</v>
      </c>
      <c r="E99" s="44">
        <v>3.0160388373379199E-2</v>
      </c>
      <c r="F99" s="28">
        <f>E99*B11</f>
        <v>3016.0388373379201</v>
      </c>
      <c r="G99" s="27">
        <v>3</v>
      </c>
      <c r="H99" s="28">
        <f>'TALLAS POR MUNICIPIO'!E168</f>
        <v>5.8299719793903098</v>
      </c>
      <c r="I99" s="28">
        <f>'TALLAS POR MUNICIPIO'!E169</f>
        <v>40.80980385573217</v>
      </c>
      <c r="J99" s="28">
        <f>'TALLAS POR MUNICIPIO'!E170</f>
        <v>190.4457513267501</v>
      </c>
      <c r="K99" s="28">
        <f>'TALLAS POR MUNICIPIO'!E171</f>
        <v>648.09855170888943</v>
      </c>
      <c r="L99" s="28">
        <f>'TALLAS POR MUNICIPIO'!E172</f>
        <v>1018.3017724001741</v>
      </c>
      <c r="M99" s="28">
        <f>'TALLAS POR MUNICIPIO'!E173</f>
        <v>707.36993349935756</v>
      </c>
      <c r="N99" s="28">
        <f>'TALLAS POR MUNICIPIO'!E174</f>
        <v>279.83865501073484</v>
      </c>
      <c r="O99" s="28">
        <f>'TALLAS POR MUNICIPIO'!E175</f>
        <v>86.477917694289587</v>
      </c>
      <c r="P99" s="28">
        <f>'TALLAS POR MUNICIPIO'!E176</f>
        <v>30.121521893516597</v>
      </c>
      <c r="Q99" s="28">
        <f>'TALLAS POR MUNICIPIO'!E177</f>
        <v>7.7732959725204127</v>
      </c>
      <c r="R99" s="28">
        <f>'TALLAS POR MUNICIPIO'!E178</f>
        <v>0.97166199656505159</v>
      </c>
      <c r="S99" s="30">
        <f>SUM(H99:R99)</f>
        <v>3016.0388373379205</v>
      </c>
    </row>
    <row r="100" spans="1:19" s="5" customFormat="1" ht="30" customHeight="1" x14ac:dyDescent="0.25">
      <c r="A100" s="32"/>
      <c r="B100" s="32"/>
      <c r="C100" s="32"/>
      <c r="D100" s="32"/>
      <c r="E100" s="45"/>
      <c r="F100" s="34"/>
      <c r="G100" s="32"/>
      <c r="H100" s="46"/>
      <c r="I100" s="46"/>
      <c r="J100" s="47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s="5" customFormat="1" ht="30" customHeight="1" x14ac:dyDescent="0.25">
      <c r="A101" s="32"/>
      <c r="B101" s="32"/>
      <c r="C101" s="32"/>
      <c r="D101" s="32"/>
      <c r="E101" s="45"/>
      <c r="F101" s="34"/>
      <c r="G101" s="32"/>
      <c r="H101" s="71" t="s">
        <v>56</v>
      </c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</row>
    <row r="102" spans="1:19" s="5" customFormat="1" ht="39.75" customHeight="1" x14ac:dyDescent="0.25">
      <c r="A102" s="42" t="s">
        <v>0</v>
      </c>
      <c r="B102" s="42" t="s">
        <v>18</v>
      </c>
      <c r="C102" s="26" t="s">
        <v>19</v>
      </c>
      <c r="D102" s="26" t="s">
        <v>20</v>
      </c>
      <c r="E102" s="43" t="s">
        <v>1</v>
      </c>
      <c r="F102" s="26" t="s">
        <v>2</v>
      </c>
      <c r="G102" s="26" t="s">
        <v>3</v>
      </c>
      <c r="H102" s="26">
        <v>14</v>
      </c>
      <c r="I102" s="26">
        <v>15</v>
      </c>
      <c r="J102" s="26">
        <v>16</v>
      </c>
      <c r="K102" s="26">
        <v>17</v>
      </c>
      <c r="L102" s="26">
        <v>18</v>
      </c>
      <c r="M102" s="26">
        <v>19</v>
      </c>
      <c r="N102" s="26">
        <v>20</v>
      </c>
      <c r="O102" s="26">
        <v>21</v>
      </c>
      <c r="P102" s="26">
        <v>22</v>
      </c>
      <c r="Q102" s="26">
        <v>23</v>
      </c>
      <c r="R102" s="26">
        <v>24</v>
      </c>
      <c r="S102" s="26" t="s">
        <v>57</v>
      </c>
    </row>
    <row r="103" spans="1:19" s="5" customFormat="1" ht="30" customHeight="1" x14ac:dyDescent="0.25">
      <c r="A103" s="27" t="s">
        <v>16</v>
      </c>
      <c r="B103" s="27" t="s">
        <v>16</v>
      </c>
      <c r="C103" s="27" t="s">
        <v>22</v>
      </c>
      <c r="D103" s="27">
        <v>1</v>
      </c>
      <c r="E103" s="44">
        <v>7.4479198672647998E-3</v>
      </c>
      <c r="F103" s="28">
        <f>E103*B11</f>
        <v>744.79198672647999</v>
      </c>
      <c r="G103" s="27">
        <v>1</v>
      </c>
      <c r="H103" s="65">
        <f>'TALLAS POR MUNICIPIO'!E179</f>
        <v>1.4396752320743815</v>
      </c>
      <c r="I103" s="65">
        <f>'TALLAS POR MUNICIPIO'!E180</f>
        <v>10.07772662452067</v>
      </c>
      <c r="J103" s="65">
        <f>'TALLAS POR MUNICIPIO'!E181</f>
        <v>47.02939091442979</v>
      </c>
      <c r="K103" s="65">
        <f>'TALLAS POR MUNICIPIO'!E182</f>
        <v>160.04389663226874</v>
      </c>
      <c r="L103" s="65">
        <f>'TALLAS POR MUNICIPIO'!E183</f>
        <v>251.46327386899196</v>
      </c>
      <c r="M103" s="65">
        <f>'TALLAS POR MUNICIPIO'!E184</f>
        <v>174.68059482502494</v>
      </c>
      <c r="N103" s="65">
        <f>'TALLAS POR MUNICIPIO'!E185</f>
        <v>69.104411139570317</v>
      </c>
      <c r="O103" s="65">
        <f>'TALLAS POR MUNICIPIO'!E186</f>
        <v>21.355182609103323</v>
      </c>
      <c r="P103" s="65">
        <f>'TALLAS POR MUNICIPIO'!E187</f>
        <v>7.4383220323843036</v>
      </c>
      <c r="Q103" s="65">
        <f>'TALLAS POR MUNICIPIO'!E188</f>
        <v>1.9195669760991751</v>
      </c>
      <c r="R103" s="65">
        <f>'TALLAS POR MUNICIPIO'!E189</f>
        <v>0.23994587201239689</v>
      </c>
      <c r="S103" s="66">
        <f>SUM(H103:R103)</f>
        <v>744.79198672647999</v>
      </c>
    </row>
    <row r="104" spans="1:19" s="5" customFormat="1" ht="21.75" customHeight="1" x14ac:dyDescent="0.25">
      <c r="A104" s="32"/>
      <c r="B104" s="32"/>
      <c r="C104" s="32"/>
      <c r="D104" s="32"/>
      <c r="E104" s="45"/>
      <c r="F104" s="34"/>
      <c r="G104" s="32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8"/>
    </row>
    <row r="105" spans="1:19" s="5" customFormat="1" ht="30" customHeight="1" x14ac:dyDescent="0.25">
      <c r="A105" s="32"/>
      <c r="B105" s="32"/>
      <c r="C105" s="32"/>
      <c r="D105" s="32"/>
      <c r="E105" s="45"/>
      <c r="F105" s="34"/>
      <c r="G105" s="32"/>
      <c r="H105" s="72" t="s">
        <v>56</v>
      </c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</row>
    <row r="106" spans="1:19" s="5" customFormat="1" ht="42.75" customHeight="1" x14ac:dyDescent="0.25">
      <c r="A106" s="42" t="s">
        <v>0</v>
      </c>
      <c r="B106" s="42" t="s">
        <v>18</v>
      </c>
      <c r="C106" s="26" t="s">
        <v>19</v>
      </c>
      <c r="D106" s="26" t="s">
        <v>20</v>
      </c>
      <c r="E106" s="43" t="s">
        <v>1</v>
      </c>
      <c r="F106" s="26" t="s">
        <v>2</v>
      </c>
      <c r="G106" s="26" t="s">
        <v>3</v>
      </c>
      <c r="H106" s="26">
        <v>14</v>
      </c>
      <c r="I106" s="26">
        <v>15</v>
      </c>
      <c r="J106" s="26">
        <v>16</v>
      </c>
      <c r="K106" s="26">
        <v>17</v>
      </c>
      <c r="L106" s="26">
        <v>18</v>
      </c>
      <c r="M106" s="26">
        <v>19</v>
      </c>
      <c r="N106" s="26">
        <v>20</v>
      </c>
      <c r="O106" s="26">
        <v>21</v>
      </c>
      <c r="P106" s="26">
        <v>22</v>
      </c>
      <c r="Q106" s="26">
        <v>23</v>
      </c>
      <c r="R106" s="26">
        <v>24</v>
      </c>
      <c r="S106" s="26" t="s">
        <v>57</v>
      </c>
    </row>
    <row r="107" spans="1:19" s="5" customFormat="1" ht="30" customHeight="1" x14ac:dyDescent="0.25">
      <c r="A107" s="76" t="s">
        <v>17</v>
      </c>
      <c r="B107" s="27" t="s">
        <v>33</v>
      </c>
      <c r="C107" s="27" t="s">
        <v>22</v>
      </c>
      <c r="D107" s="27">
        <v>1</v>
      </c>
      <c r="E107" s="74">
        <v>3.5482086892398498E-2</v>
      </c>
      <c r="F107" s="73">
        <f>E107*B11</f>
        <v>3548.2086892398497</v>
      </c>
      <c r="G107" s="75">
        <v>2</v>
      </c>
      <c r="H107" s="28">
        <f>'TALLAS POR MUNICIPIO'!E190/2</f>
        <v>3.4293254084148033</v>
      </c>
      <c r="I107" s="28">
        <f>'TALLAS POR MUNICIPIO'!E191/2</f>
        <v>24.005277858903625</v>
      </c>
      <c r="J107" s="28">
        <f>'TALLAS POR MUNICIPIO'!E192/2</f>
        <v>112.0246300082169</v>
      </c>
      <c r="K107" s="28">
        <f>'TALLAS POR MUNICIPIO'!E193/2</f>
        <v>381.226674568779</v>
      </c>
      <c r="L107" s="28">
        <f>'TALLAS POR MUNICIPIO'!E194/2</f>
        <v>598.98883800311899</v>
      </c>
      <c r="M107" s="28">
        <f>'TALLAS POR MUNICIPIO'!E195/2</f>
        <v>416.09148288766278</v>
      </c>
      <c r="N107" s="28">
        <f>'TALLAS POR MUNICIPIO'!E196/2</f>
        <v>164.60761960391056</v>
      </c>
      <c r="O107" s="28">
        <f>'TALLAS POR MUNICIPIO'!E197/2</f>
        <v>50.868326891486248</v>
      </c>
      <c r="P107" s="28">
        <f>'TALLAS POR MUNICIPIO'!E198/2</f>
        <v>17.718181276809815</v>
      </c>
      <c r="Q107" s="28">
        <f>'TALLAS POR MUNICIPIO'!E199/2</f>
        <v>4.5724338778864038</v>
      </c>
      <c r="R107" s="28">
        <f>'TALLAS POR MUNICIPIO'!E200</f>
        <v>1.1431084694716009</v>
      </c>
      <c r="S107" s="28">
        <f>SUM(H107:R107)</f>
        <v>1774.6758988546608</v>
      </c>
    </row>
    <row r="108" spans="1:19" s="5" customFormat="1" ht="30" customHeight="1" x14ac:dyDescent="0.25">
      <c r="A108" s="76"/>
      <c r="B108" s="27" t="s">
        <v>34</v>
      </c>
      <c r="C108" s="27" t="s">
        <v>24</v>
      </c>
      <c r="D108" s="27">
        <v>1</v>
      </c>
      <c r="E108" s="74"/>
      <c r="F108" s="73"/>
      <c r="G108" s="75"/>
      <c r="H108" s="28">
        <v>3.4293254084148033</v>
      </c>
      <c r="I108" s="28">
        <v>24.005277858903625</v>
      </c>
      <c r="J108" s="28">
        <v>112.0246300082169</v>
      </c>
      <c r="K108" s="28">
        <v>381.226674568779</v>
      </c>
      <c r="L108" s="28">
        <v>598.98883800311899</v>
      </c>
      <c r="M108" s="28">
        <v>416.09148288766278</v>
      </c>
      <c r="N108" s="28">
        <v>164.60761960391056</v>
      </c>
      <c r="O108" s="28">
        <v>50.868326891486248</v>
      </c>
      <c r="P108" s="28">
        <v>17.718181276809815</v>
      </c>
      <c r="Q108" s="28">
        <v>4.5724338778864038</v>
      </c>
      <c r="R108" s="27">
        <v>0</v>
      </c>
      <c r="S108" s="28">
        <f>SUM(H108:R108)</f>
        <v>1773.5327903851892</v>
      </c>
    </row>
    <row r="109" spans="1:19" s="5" customFormat="1" ht="30" customHeight="1" thickBot="1" x14ac:dyDescent="0.3">
      <c r="A109" s="31"/>
      <c r="B109" s="32"/>
      <c r="C109" s="32"/>
      <c r="D109" s="50"/>
      <c r="E109" s="51"/>
      <c r="F109" s="52"/>
      <c r="G109" s="50"/>
      <c r="H109" s="53">
        <f t="shared" ref="H109:R109" si="10">SUM(H107:H108)</f>
        <v>6.8586508168296065</v>
      </c>
      <c r="I109" s="53">
        <f t="shared" si="10"/>
        <v>48.01055571780725</v>
      </c>
      <c r="J109" s="53">
        <f t="shared" si="10"/>
        <v>224.04926001643381</v>
      </c>
      <c r="K109" s="53">
        <f t="shared" si="10"/>
        <v>762.45334913755801</v>
      </c>
      <c r="L109" s="53">
        <f t="shared" si="10"/>
        <v>1197.977676006238</v>
      </c>
      <c r="M109" s="53">
        <f t="shared" si="10"/>
        <v>832.18296577532556</v>
      </c>
      <c r="N109" s="53">
        <f t="shared" si="10"/>
        <v>329.21523920782113</v>
      </c>
      <c r="O109" s="53">
        <f t="shared" si="10"/>
        <v>101.7366537829725</v>
      </c>
      <c r="P109" s="53">
        <f t="shared" si="10"/>
        <v>35.436362553619631</v>
      </c>
      <c r="Q109" s="53">
        <f t="shared" si="10"/>
        <v>9.1448677557728075</v>
      </c>
      <c r="R109" s="53">
        <f t="shared" si="10"/>
        <v>1.1431084694716009</v>
      </c>
      <c r="S109" s="54">
        <f>SUM(S107:S108)</f>
        <v>3548.2086892398502</v>
      </c>
    </row>
    <row r="110" spans="1:19" ht="30" customHeight="1" thickTop="1" thickBot="1" x14ac:dyDescent="0.3">
      <c r="A110" s="55"/>
      <c r="B110" s="70" t="s">
        <v>58</v>
      </c>
      <c r="C110" s="70"/>
      <c r="D110" s="56">
        <f>SUM(D14:D108)</f>
        <v>63</v>
      </c>
      <c r="E110" s="57">
        <f>SUM(E14:E108)</f>
        <v>1.0000000000000002</v>
      </c>
      <c r="F110" s="58">
        <f>SUM(F14:F108)</f>
        <v>100000.00000000004</v>
      </c>
      <c r="G110" s="56">
        <f>SUM(G14:G108)</f>
        <v>63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15.75" thickTop="1" x14ac:dyDescent="0.25">
      <c r="A111" s="5"/>
      <c r="B111" s="5"/>
      <c r="C111" s="5"/>
      <c r="D111" s="5"/>
      <c r="E111" s="18"/>
      <c r="F111" s="19"/>
      <c r="G111" s="19"/>
    </row>
  </sheetData>
  <mergeCells count="57">
    <mergeCell ref="A44:A48"/>
    <mergeCell ref="H12:S12"/>
    <mergeCell ref="H22:S22"/>
    <mergeCell ref="H26:S26"/>
    <mergeCell ref="H30:S30"/>
    <mergeCell ref="A14:A19"/>
    <mergeCell ref="G14:G19"/>
    <mergeCell ref="E14:E19"/>
    <mergeCell ref="F14:F19"/>
    <mergeCell ref="A92:A94"/>
    <mergeCell ref="E92:E94"/>
    <mergeCell ref="F86:F87"/>
    <mergeCell ref="G86:G87"/>
    <mergeCell ref="A86:A87"/>
    <mergeCell ref="E44:E48"/>
    <mergeCell ref="F44:F48"/>
    <mergeCell ref="G44:G48"/>
    <mergeCell ref="G71:G75"/>
    <mergeCell ref="A71:A75"/>
    <mergeCell ref="A80:A81"/>
    <mergeCell ref="E86:E87"/>
    <mergeCell ref="G107:G108"/>
    <mergeCell ref="E107:E108"/>
    <mergeCell ref="F107:F108"/>
    <mergeCell ref="A107:A108"/>
    <mergeCell ref="E80:E81"/>
    <mergeCell ref="F80:F81"/>
    <mergeCell ref="G80:G81"/>
    <mergeCell ref="G92:G94"/>
    <mergeCell ref="E53:E54"/>
    <mergeCell ref="F53:F54"/>
    <mergeCell ref="G53:G54"/>
    <mergeCell ref="A53:A54"/>
    <mergeCell ref="E71:E75"/>
    <mergeCell ref="F71:F75"/>
    <mergeCell ref="H57:S57"/>
    <mergeCell ref="H61:S61"/>
    <mergeCell ref="H65:S65"/>
    <mergeCell ref="H69:S69"/>
    <mergeCell ref="H78:S78"/>
    <mergeCell ref="H34:S34"/>
    <mergeCell ref="H38:S38"/>
    <mergeCell ref="H42:S42"/>
    <mergeCell ref="H51:S51"/>
    <mergeCell ref="B110:C110"/>
    <mergeCell ref="H84:S84"/>
    <mergeCell ref="H90:S90"/>
    <mergeCell ref="H97:S97"/>
    <mergeCell ref="H101:S101"/>
    <mergeCell ref="H105:S105"/>
    <mergeCell ref="F92:F94"/>
    <mergeCell ref="A1:S1"/>
    <mergeCell ref="A2:S2"/>
    <mergeCell ref="A3:S3"/>
    <mergeCell ref="A5:S5"/>
    <mergeCell ref="A7:S7"/>
    <mergeCell ref="A9:S9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1"/>
  <sheetViews>
    <sheetView tabSelected="1" topLeftCell="A151" zoomScale="70" zoomScaleNormal="70" workbookViewId="0">
      <selection activeCell="G196" sqref="G196"/>
    </sheetView>
  </sheetViews>
  <sheetFormatPr baseColWidth="10" defaultRowHeight="15" x14ac:dyDescent="0.25"/>
  <cols>
    <col min="1" max="1" width="27.42578125" style="14" bestFit="1" customWidth="1"/>
    <col min="4" max="4" width="21.5703125" customWidth="1"/>
    <col min="5" max="5" width="20.42578125" customWidth="1"/>
  </cols>
  <sheetData>
    <row r="2" spans="1:5" ht="45" x14ac:dyDescent="0.25">
      <c r="A2" s="15" t="s">
        <v>0</v>
      </c>
      <c r="B2" s="15" t="s">
        <v>52</v>
      </c>
      <c r="C2" s="15" t="s">
        <v>53</v>
      </c>
      <c r="D2" s="15" t="s">
        <v>54</v>
      </c>
      <c r="E2" s="15" t="s">
        <v>55</v>
      </c>
    </row>
    <row r="3" spans="1:5" x14ac:dyDescent="0.25">
      <c r="A3" s="89" t="s">
        <v>4</v>
      </c>
      <c r="B3" s="8">
        <v>14</v>
      </c>
      <c r="C3" s="9">
        <v>1.9329896907216496E-3</v>
      </c>
      <c r="D3" s="83">
        <f>DISTRIBUCION!F14</f>
        <v>13263.6883180729</v>
      </c>
      <c r="E3" s="13">
        <f>D3*C3</f>
        <v>25.638572779780091</v>
      </c>
    </row>
    <row r="4" spans="1:5" x14ac:dyDescent="0.25">
      <c r="A4" s="89"/>
      <c r="B4" s="8">
        <v>15</v>
      </c>
      <c r="C4" s="9">
        <v>1.3530927835051547E-2</v>
      </c>
      <c r="D4" s="84"/>
      <c r="E4" s="13">
        <f>D3*C4</f>
        <v>179.47000945846065</v>
      </c>
    </row>
    <row r="5" spans="1:5" x14ac:dyDescent="0.25">
      <c r="A5" s="89"/>
      <c r="B5" s="8">
        <v>16</v>
      </c>
      <c r="C5" s="9">
        <v>6.3144329896907214E-2</v>
      </c>
      <c r="D5" s="84"/>
      <c r="E5" s="13">
        <f>D3*C5</f>
        <v>837.52671080614959</v>
      </c>
    </row>
    <row r="6" spans="1:5" x14ac:dyDescent="0.25">
      <c r="A6" s="89"/>
      <c r="B6" s="8">
        <v>17</v>
      </c>
      <c r="C6" s="9">
        <v>0.21488402061855671</v>
      </c>
      <c r="D6" s="84"/>
      <c r="E6" s="13">
        <f>D3*C6</f>
        <v>2850.1546740188869</v>
      </c>
    </row>
    <row r="7" spans="1:5" x14ac:dyDescent="0.25">
      <c r="A7" s="89"/>
      <c r="B7" s="8">
        <v>18</v>
      </c>
      <c r="C7" s="9">
        <v>0.33762886597938147</v>
      </c>
      <c r="D7" s="84"/>
      <c r="E7" s="13">
        <f>D3*C7</f>
        <v>4478.2040455349224</v>
      </c>
    </row>
    <row r="8" spans="1:5" x14ac:dyDescent="0.25">
      <c r="A8" s="89"/>
      <c r="B8" s="8">
        <v>19</v>
      </c>
      <c r="C8" s="9">
        <v>0.2345360824742268</v>
      </c>
      <c r="D8" s="84"/>
      <c r="E8" s="13">
        <f>D3*C8</f>
        <v>3110.8134972799844</v>
      </c>
    </row>
    <row r="9" spans="1:5" x14ac:dyDescent="0.25">
      <c r="A9" s="89"/>
      <c r="B9" s="11">
        <v>20</v>
      </c>
      <c r="C9" s="9">
        <v>9.2783505154639179E-2</v>
      </c>
      <c r="D9" s="84"/>
      <c r="E9" s="13">
        <f>D3*C9</f>
        <v>1230.6514934294444</v>
      </c>
    </row>
    <row r="10" spans="1:5" x14ac:dyDescent="0.25">
      <c r="A10" s="89"/>
      <c r="B10" s="11">
        <v>21</v>
      </c>
      <c r="C10" s="9">
        <v>2.8672680412371133E-2</v>
      </c>
      <c r="D10" s="84"/>
      <c r="E10" s="13">
        <f>D3*C10</f>
        <v>380.30549623340465</v>
      </c>
    </row>
    <row r="11" spans="1:5" x14ac:dyDescent="0.25">
      <c r="A11" s="89"/>
      <c r="B11" s="11">
        <v>22</v>
      </c>
      <c r="C11" s="9">
        <v>9.9871134020618549E-3</v>
      </c>
      <c r="D11" s="84"/>
      <c r="E11" s="13">
        <f>D3*C11</f>
        <v>132.46595936219711</v>
      </c>
    </row>
    <row r="12" spans="1:5" x14ac:dyDescent="0.25">
      <c r="A12" s="89"/>
      <c r="B12" s="11">
        <v>23</v>
      </c>
      <c r="C12" s="9">
        <v>2.5773195876288659E-3</v>
      </c>
      <c r="D12" s="84"/>
      <c r="E12" s="13">
        <f>D3*C12</f>
        <v>34.184763706373452</v>
      </c>
    </row>
    <row r="13" spans="1:5" x14ac:dyDescent="0.25">
      <c r="A13" s="89"/>
      <c r="B13" s="11">
        <v>24</v>
      </c>
      <c r="C13" s="9">
        <v>3.2216494845360824E-4</v>
      </c>
      <c r="D13" s="85"/>
      <c r="E13" s="13">
        <f>D3*C13</f>
        <v>4.2730954632966816</v>
      </c>
    </row>
    <row r="14" spans="1:5" x14ac:dyDescent="0.25">
      <c r="A14" s="87" t="s">
        <v>5</v>
      </c>
      <c r="B14" s="12">
        <v>14</v>
      </c>
      <c r="C14" s="9">
        <v>1.9329896907216496E-3</v>
      </c>
      <c r="D14" s="79">
        <f>DISTRIBUCION!F24</f>
        <v>1602.6547041110998</v>
      </c>
      <c r="E14" s="13">
        <f>D14*C14</f>
        <v>3.0979150208333115</v>
      </c>
    </row>
    <row r="15" spans="1:5" x14ac:dyDescent="0.25">
      <c r="A15" s="87"/>
      <c r="B15" s="7">
        <v>15</v>
      </c>
      <c r="C15" s="9">
        <v>1.3530927835051547E-2</v>
      </c>
      <c r="D15" s="80"/>
      <c r="E15" s="13">
        <f>D14*C15</f>
        <v>21.68540514583318</v>
      </c>
    </row>
    <row r="16" spans="1:5" x14ac:dyDescent="0.25">
      <c r="A16" s="87"/>
      <c r="B16" s="7">
        <v>16</v>
      </c>
      <c r="C16" s="9">
        <v>6.3144329896907214E-2</v>
      </c>
      <c r="D16" s="80"/>
      <c r="E16" s="13">
        <f>D14*C16</f>
        <v>101.19855734722151</v>
      </c>
    </row>
    <row r="17" spans="1:5" x14ac:dyDescent="0.25">
      <c r="A17" s="87"/>
      <c r="B17" s="7">
        <v>17</v>
      </c>
      <c r="C17" s="9">
        <v>0.21488402061855671</v>
      </c>
      <c r="D17" s="80"/>
      <c r="E17" s="13">
        <f>D14*C17</f>
        <v>344.38488648263649</v>
      </c>
    </row>
    <row r="18" spans="1:5" x14ac:dyDescent="0.25">
      <c r="A18" s="87"/>
      <c r="B18" s="7">
        <v>18</v>
      </c>
      <c r="C18" s="9">
        <v>0.33762886597938147</v>
      </c>
      <c r="D18" s="80"/>
      <c r="E18" s="13">
        <f>D14*C18</f>
        <v>541.10249030555178</v>
      </c>
    </row>
    <row r="19" spans="1:5" x14ac:dyDescent="0.25">
      <c r="A19" s="87"/>
      <c r="B19" s="7">
        <v>19</v>
      </c>
      <c r="C19" s="9">
        <v>0.2345360824742268</v>
      </c>
      <c r="D19" s="80"/>
      <c r="E19" s="13">
        <f>D14*C19</f>
        <v>375.88035586110846</v>
      </c>
    </row>
    <row r="20" spans="1:5" x14ac:dyDescent="0.25">
      <c r="A20" s="87"/>
      <c r="B20" s="10">
        <v>20</v>
      </c>
      <c r="C20" s="9">
        <v>9.2783505154639179E-2</v>
      </c>
      <c r="D20" s="80"/>
      <c r="E20" s="13">
        <f>D14*C20</f>
        <v>148.69992099999897</v>
      </c>
    </row>
    <row r="21" spans="1:5" x14ac:dyDescent="0.25">
      <c r="A21" s="87"/>
      <c r="B21" s="10">
        <v>21</v>
      </c>
      <c r="C21" s="9">
        <v>2.8672680412371133E-2</v>
      </c>
      <c r="D21" s="80"/>
      <c r="E21" s="13">
        <f>D14*C21</f>
        <v>45.952406142360786</v>
      </c>
    </row>
    <row r="22" spans="1:5" x14ac:dyDescent="0.25">
      <c r="A22" s="87"/>
      <c r="B22" s="10">
        <v>22</v>
      </c>
      <c r="C22" s="9">
        <v>9.9871134020618549E-3</v>
      </c>
      <c r="D22" s="80"/>
      <c r="E22" s="13">
        <f>D14*C22</f>
        <v>16.00589427430544</v>
      </c>
    </row>
    <row r="23" spans="1:5" x14ac:dyDescent="0.25">
      <c r="A23" s="87"/>
      <c r="B23" s="10">
        <v>23</v>
      </c>
      <c r="C23" s="9">
        <v>2.5773195876288659E-3</v>
      </c>
      <c r="D23" s="80"/>
      <c r="E23" s="13">
        <f>D14*C23</f>
        <v>4.1305533611110823</v>
      </c>
    </row>
    <row r="24" spans="1:5" x14ac:dyDescent="0.25">
      <c r="A24" s="88"/>
      <c r="B24" s="10">
        <v>24</v>
      </c>
      <c r="C24" s="9">
        <v>3.2216494845360824E-4</v>
      </c>
      <c r="D24" s="80"/>
      <c r="E24" s="13">
        <f>D14*C24</f>
        <v>0.51631917013888529</v>
      </c>
    </row>
    <row r="25" spans="1:5" x14ac:dyDescent="0.25">
      <c r="A25" s="86" t="s">
        <v>6</v>
      </c>
      <c r="B25" s="7">
        <v>14</v>
      </c>
      <c r="C25" s="9">
        <v>1.9329896907216496E-3</v>
      </c>
      <c r="D25" s="79">
        <f>DISTRIBUCION!F28</f>
        <v>1495.72912185829</v>
      </c>
      <c r="E25" s="13">
        <f>D25*C25</f>
        <v>2.8912289726642206</v>
      </c>
    </row>
    <row r="26" spans="1:5" x14ac:dyDescent="0.25">
      <c r="A26" s="87"/>
      <c r="B26" s="7">
        <v>15</v>
      </c>
      <c r="C26" s="9">
        <v>1.3530927835051547E-2</v>
      </c>
      <c r="D26" s="80"/>
      <c r="E26" s="13">
        <f>D25*C26</f>
        <v>20.238602808649542</v>
      </c>
    </row>
    <row r="27" spans="1:5" x14ac:dyDescent="0.25">
      <c r="A27" s="87"/>
      <c r="B27" s="7">
        <v>16</v>
      </c>
      <c r="C27" s="9">
        <v>6.3144329896907214E-2</v>
      </c>
      <c r="D27" s="80"/>
      <c r="E27" s="13">
        <f>D25*C27</f>
        <v>94.44681310703119</v>
      </c>
    </row>
    <row r="28" spans="1:5" x14ac:dyDescent="0.25">
      <c r="A28" s="87"/>
      <c r="B28" s="7">
        <v>17</v>
      </c>
      <c r="C28" s="9">
        <v>0.21488402061855671</v>
      </c>
      <c r="D28" s="80"/>
      <c r="E28" s="13">
        <f>D25*C28</f>
        <v>321.40828746117251</v>
      </c>
    </row>
    <row r="29" spans="1:5" x14ac:dyDescent="0.25">
      <c r="A29" s="87"/>
      <c r="B29" s="7">
        <v>18</v>
      </c>
      <c r="C29" s="9">
        <v>0.33762886597938147</v>
      </c>
      <c r="D29" s="80"/>
      <c r="E29" s="13">
        <f>D25*C29</f>
        <v>505.00132722535051</v>
      </c>
    </row>
    <row r="30" spans="1:5" x14ac:dyDescent="0.25">
      <c r="A30" s="87"/>
      <c r="B30" s="7">
        <v>19</v>
      </c>
      <c r="C30" s="9">
        <v>0.2345360824742268</v>
      </c>
      <c r="D30" s="80"/>
      <c r="E30" s="13">
        <f>D25*C30</f>
        <v>350.80244868325872</v>
      </c>
    </row>
    <row r="31" spans="1:5" x14ac:dyDescent="0.25">
      <c r="A31" s="87"/>
      <c r="B31" s="10">
        <v>20</v>
      </c>
      <c r="C31" s="9">
        <v>9.2783505154639179E-2</v>
      </c>
      <c r="D31" s="80"/>
      <c r="E31" s="13">
        <f>D25*C31</f>
        <v>138.77899068788258</v>
      </c>
    </row>
    <row r="32" spans="1:5" x14ac:dyDescent="0.25">
      <c r="A32" s="87"/>
      <c r="B32" s="10">
        <v>21</v>
      </c>
      <c r="C32" s="9">
        <v>2.8672680412371133E-2</v>
      </c>
      <c r="D32" s="80"/>
      <c r="E32" s="13">
        <f>D25*C32</f>
        <v>42.886563094519268</v>
      </c>
    </row>
    <row r="33" spans="1:5" x14ac:dyDescent="0.25">
      <c r="A33" s="87"/>
      <c r="B33" s="10">
        <v>22</v>
      </c>
      <c r="C33" s="9">
        <v>9.9871134020618549E-3</v>
      </c>
      <c r="D33" s="80"/>
      <c r="E33" s="13">
        <f>D25*C33</f>
        <v>14.938016358765138</v>
      </c>
    </row>
    <row r="34" spans="1:5" x14ac:dyDescent="0.25">
      <c r="A34" s="87"/>
      <c r="B34" s="10">
        <v>23</v>
      </c>
      <c r="C34" s="9">
        <v>2.5773195876288659E-3</v>
      </c>
      <c r="D34" s="80"/>
      <c r="E34" s="13">
        <f>D25*C34</f>
        <v>3.8549719635522939</v>
      </c>
    </row>
    <row r="35" spans="1:5" x14ac:dyDescent="0.25">
      <c r="A35" s="87"/>
      <c r="B35" s="10">
        <v>24</v>
      </c>
      <c r="C35" s="9">
        <v>3.2216494845360824E-4</v>
      </c>
      <c r="D35" s="80"/>
      <c r="E35" s="13">
        <f>D25*C35</f>
        <v>0.48187149544403673</v>
      </c>
    </row>
    <row r="36" spans="1:5" x14ac:dyDescent="0.25">
      <c r="A36" s="86" t="s">
        <v>7</v>
      </c>
      <c r="B36" s="7">
        <v>14</v>
      </c>
      <c r="C36" s="9">
        <v>1.9329896907216496E-3</v>
      </c>
      <c r="D36" s="79">
        <f>DISTRIBUCION!F32</f>
        <v>1321.20690714681</v>
      </c>
      <c r="E36" s="13">
        <f>D36*C36</f>
        <v>2.5538793308250192</v>
      </c>
    </row>
    <row r="37" spans="1:5" x14ac:dyDescent="0.25">
      <c r="A37" s="87"/>
      <c r="B37" s="7">
        <v>15</v>
      </c>
      <c r="C37" s="9">
        <v>1.3530927835051547E-2</v>
      </c>
      <c r="D37" s="80"/>
      <c r="E37" s="13">
        <f>D36*C37</f>
        <v>17.877155315775134</v>
      </c>
    </row>
    <row r="38" spans="1:5" x14ac:dyDescent="0.25">
      <c r="A38" s="87"/>
      <c r="B38" s="7">
        <v>16</v>
      </c>
      <c r="C38" s="9">
        <v>6.3144329896907214E-2</v>
      </c>
      <c r="D38" s="80"/>
      <c r="E38" s="13">
        <f>D36*C38</f>
        <v>83.426724806950631</v>
      </c>
    </row>
    <row r="39" spans="1:5" x14ac:dyDescent="0.25">
      <c r="A39" s="87"/>
      <c r="B39" s="7">
        <v>17</v>
      </c>
      <c r="C39" s="9">
        <v>0.21488402061855671</v>
      </c>
      <c r="D39" s="80"/>
      <c r="E39" s="13">
        <f>D36*C39</f>
        <v>283.90625227671467</v>
      </c>
    </row>
    <row r="40" spans="1:5" x14ac:dyDescent="0.25">
      <c r="A40" s="87"/>
      <c r="B40" s="7">
        <v>18</v>
      </c>
      <c r="C40" s="9">
        <v>0.33762886597938147</v>
      </c>
      <c r="D40" s="80"/>
      <c r="E40" s="13">
        <f>D36*C40</f>
        <v>446.0775897841034</v>
      </c>
    </row>
    <row r="41" spans="1:5" x14ac:dyDescent="0.25">
      <c r="A41" s="87"/>
      <c r="B41" s="7">
        <v>19</v>
      </c>
      <c r="C41" s="9">
        <v>0.2345360824742268</v>
      </c>
      <c r="D41" s="80"/>
      <c r="E41" s="13">
        <f>D36*C41</f>
        <v>309.87069214010234</v>
      </c>
    </row>
    <row r="42" spans="1:5" x14ac:dyDescent="0.25">
      <c r="A42" s="87"/>
      <c r="B42" s="10">
        <v>20</v>
      </c>
      <c r="C42" s="9">
        <v>9.2783505154639179E-2</v>
      </c>
      <c r="D42" s="80"/>
      <c r="E42" s="13">
        <f>D36*C42</f>
        <v>122.58620787960093</v>
      </c>
    </row>
    <row r="43" spans="1:5" x14ac:dyDescent="0.25">
      <c r="A43" s="87"/>
      <c r="B43" s="10">
        <v>21</v>
      </c>
      <c r="C43" s="9">
        <v>2.8672680412371133E-2</v>
      </c>
      <c r="D43" s="80"/>
      <c r="E43" s="13">
        <f>D36*C43</f>
        <v>37.882543407237783</v>
      </c>
    </row>
    <row r="44" spans="1:5" x14ac:dyDescent="0.25">
      <c r="A44" s="87"/>
      <c r="B44" s="10">
        <v>22</v>
      </c>
      <c r="C44" s="9">
        <v>9.9871134020618549E-3</v>
      </c>
      <c r="D44" s="80"/>
      <c r="E44" s="13">
        <f>D36*C44</f>
        <v>13.195043209262598</v>
      </c>
    </row>
    <row r="45" spans="1:5" x14ac:dyDescent="0.25">
      <c r="A45" s="87"/>
      <c r="B45" s="10">
        <v>23</v>
      </c>
      <c r="C45" s="9">
        <v>2.5773195876288659E-3</v>
      </c>
      <c r="D45" s="80"/>
      <c r="E45" s="13">
        <f>D36*C45</f>
        <v>3.4051724411000257</v>
      </c>
    </row>
    <row r="46" spans="1:5" x14ac:dyDescent="0.25">
      <c r="A46" s="87"/>
      <c r="B46" s="10">
        <v>24</v>
      </c>
      <c r="C46" s="9">
        <v>3.2216494845360824E-4</v>
      </c>
      <c r="D46" s="80"/>
      <c r="E46" s="13">
        <f>D36*C46</f>
        <v>0.42564655513750321</v>
      </c>
    </row>
    <row r="47" spans="1:5" x14ac:dyDescent="0.25">
      <c r="A47" s="86" t="s">
        <v>49</v>
      </c>
      <c r="B47" s="7">
        <v>14</v>
      </c>
      <c r="C47" s="9">
        <v>1.9329896907216496E-3</v>
      </c>
      <c r="D47" s="79">
        <f>DISTRIBUCION!F36</f>
        <v>835.74018312542307</v>
      </c>
      <c r="E47" s="13">
        <f>D47*C47</f>
        <v>1.6154771581032663</v>
      </c>
    </row>
    <row r="48" spans="1:5" x14ac:dyDescent="0.25">
      <c r="A48" s="87"/>
      <c r="B48" s="7">
        <v>15</v>
      </c>
      <c r="C48" s="9">
        <v>1.3530927835051547E-2</v>
      </c>
      <c r="D48" s="80"/>
      <c r="E48" s="13">
        <f>D47*C48</f>
        <v>11.308340106722865</v>
      </c>
    </row>
    <row r="49" spans="1:5" x14ac:dyDescent="0.25">
      <c r="A49" s="87"/>
      <c r="B49" s="7">
        <v>16</v>
      </c>
      <c r="C49" s="9">
        <v>6.3144329896907214E-2</v>
      </c>
      <c r="D49" s="80"/>
      <c r="E49" s="13">
        <f>D47*C49</f>
        <v>52.772253831373362</v>
      </c>
    </row>
    <row r="50" spans="1:5" x14ac:dyDescent="0.25">
      <c r="A50" s="87"/>
      <c r="B50" s="7">
        <v>17</v>
      </c>
      <c r="C50" s="9">
        <v>0.21488402061855671</v>
      </c>
      <c r="D50" s="80"/>
      <c r="E50" s="13">
        <f>D47*C50</f>
        <v>179.58721074247978</v>
      </c>
    </row>
    <row r="51" spans="1:5" x14ac:dyDescent="0.25">
      <c r="A51" s="87"/>
      <c r="B51" s="7">
        <v>18</v>
      </c>
      <c r="C51" s="9">
        <v>0.33762886597938147</v>
      </c>
      <c r="D51" s="80"/>
      <c r="E51" s="13">
        <f>D47*C51</f>
        <v>282.1700102820372</v>
      </c>
    </row>
    <row r="52" spans="1:5" x14ac:dyDescent="0.25">
      <c r="A52" s="87"/>
      <c r="B52" s="7">
        <v>19</v>
      </c>
      <c r="C52" s="9">
        <v>0.2345360824742268</v>
      </c>
      <c r="D52" s="80"/>
      <c r="E52" s="13">
        <f>D47*C52</f>
        <v>196.01122851652963</v>
      </c>
    </row>
    <row r="53" spans="1:5" x14ac:dyDescent="0.25">
      <c r="A53" s="87"/>
      <c r="B53" s="10">
        <v>20</v>
      </c>
      <c r="C53" s="9">
        <v>9.2783505154639179E-2</v>
      </c>
      <c r="D53" s="80"/>
      <c r="E53" s="13">
        <f>D47*C53</f>
        <v>77.54290358895679</v>
      </c>
    </row>
    <row r="54" spans="1:5" x14ac:dyDescent="0.25">
      <c r="A54" s="87"/>
      <c r="B54" s="10">
        <v>21</v>
      </c>
      <c r="C54" s="9">
        <v>2.8672680412371133E-2</v>
      </c>
      <c r="D54" s="80"/>
      <c r="E54" s="13">
        <f>D47*C54</f>
        <v>23.962911178531783</v>
      </c>
    </row>
    <row r="55" spans="1:5" x14ac:dyDescent="0.25">
      <c r="A55" s="87"/>
      <c r="B55" s="10">
        <v>22</v>
      </c>
      <c r="C55" s="9">
        <v>9.9871134020618549E-3</v>
      </c>
      <c r="D55" s="80"/>
      <c r="E55" s="13">
        <f>D47*C55</f>
        <v>8.3466319835335412</v>
      </c>
    </row>
    <row r="56" spans="1:5" x14ac:dyDescent="0.25">
      <c r="A56" s="87"/>
      <c r="B56" s="10">
        <v>23</v>
      </c>
      <c r="C56" s="9">
        <v>2.5773195876288659E-3</v>
      </c>
      <c r="D56" s="80"/>
      <c r="E56" s="13">
        <f>D47*C56</f>
        <v>2.1539695441376883</v>
      </c>
    </row>
    <row r="57" spans="1:5" x14ac:dyDescent="0.25">
      <c r="A57" s="88"/>
      <c r="B57" s="10">
        <v>24</v>
      </c>
      <c r="C57" s="9">
        <v>3.2216494845360824E-4</v>
      </c>
      <c r="D57" s="80"/>
      <c r="E57" s="13">
        <f>D47*C57</f>
        <v>0.26924619301721103</v>
      </c>
    </row>
    <row r="58" spans="1:5" x14ac:dyDescent="0.25">
      <c r="A58" s="86" t="s">
        <v>46</v>
      </c>
      <c r="B58" s="7">
        <v>14</v>
      </c>
      <c r="C58" s="9">
        <v>1.9329896907216496E-3</v>
      </c>
      <c r="D58" s="79">
        <f>DISTRIBUCION!F40</f>
        <v>865.23689547102595</v>
      </c>
      <c r="E58" s="13">
        <f>D58*C58</f>
        <v>1.6724939989774987</v>
      </c>
    </row>
    <row r="59" spans="1:5" x14ac:dyDescent="0.25">
      <c r="A59" s="87"/>
      <c r="B59" s="7">
        <v>15</v>
      </c>
      <c r="C59" s="9">
        <v>1.3530927835051547E-2</v>
      </c>
      <c r="D59" s="80"/>
      <c r="E59" s="13">
        <f>D58*C59</f>
        <v>11.707457992842491</v>
      </c>
    </row>
    <row r="60" spans="1:5" x14ac:dyDescent="0.25">
      <c r="A60" s="87"/>
      <c r="B60" s="7">
        <v>16</v>
      </c>
      <c r="C60" s="9">
        <v>6.3144329896907214E-2</v>
      </c>
      <c r="D60" s="80"/>
      <c r="E60" s="13">
        <f>D58*C60</f>
        <v>54.634803966598284</v>
      </c>
    </row>
    <row r="61" spans="1:5" x14ac:dyDescent="0.25">
      <c r="A61" s="87"/>
      <c r="B61" s="7">
        <v>17</v>
      </c>
      <c r="C61" s="9">
        <v>0.21488402061855671</v>
      </c>
      <c r="D61" s="80"/>
      <c r="E61" s="13">
        <f>D58*C61</f>
        <v>185.92558288633194</v>
      </c>
    </row>
    <row r="62" spans="1:5" x14ac:dyDescent="0.25">
      <c r="A62" s="87"/>
      <c r="B62" s="7">
        <v>18</v>
      </c>
      <c r="C62" s="9">
        <v>0.33762886597938147</v>
      </c>
      <c r="D62" s="80"/>
      <c r="E62" s="13">
        <f>D58*C62</f>
        <v>292.12895182140312</v>
      </c>
    </row>
    <row r="63" spans="1:5" x14ac:dyDescent="0.25">
      <c r="A63" s="87"/>
      <c r="B63" s="7">
        <v>19</v>
      </c>
      <c r="C63" s="9">
        <v>0.2345360824742268</v>
      </c>
      <c r="D63" s="80"/>
      <c r="E63" s="13">
        <f>D58*C63</f>
        <v>202.92927187593651</v>
      </c>
    </row>
    <row r="64" spans="1:5" x14ac:dyDescent="0.25">
      <c r="A64" s="87"/>
      <c r="B64" s="10">
        <v>20</v>
      </c>
      <c r="C64" s="9">
        <v>9.2783505154639179E-2</v>
      </c>
      <c r="D64" s="80"/>
      <c r="E64" s="13">
        <f>D58*C64</f>
        <v>80.279711950919932</v>
      </c>
    </row>
    <row r="65" spans="1:5" x14ac:dyDescent="0.25">
      <c r="A65" s="87"/>
      <c r="B65" s="10">
        <v>21</v>
      </c>
      <c r="C65" s="9">
        <v>2.8672680412371133E-2</v>
      </c>
      <c r="D65" s="80"/>
      <c r="E65" s="13">
        <f>D58*C65</f>
        <v>24.808660984832894</v>
      </c>
    </row>
    <row r="66" spans="1:5" x14ac:dyDescent="0.25">
      <c r="A66" s="87"/>
      <c r="B66" s="10">
        <v>22</v>
      </c>
      <c r="C66" s="9">
        <v>9.9871134020618549E-3</v>
      </c>
      <c r="D66" s="80"/>
      <c r="E66" s="13">
        <f>D58*C66</f>
        <v>8.6412189947170752</v>
      </c>
    </row>
    <row r="67" spans="1:5" x14ac:dyDescent="0.25">
      <c r="A67" s="87"/>
      <c r="B67" s="10">
        <v>23</v>
      </c>
      <c r="C67" s="9">
        <v>2.5773195876288659E-3</v>
      </c>
      <c r="D67" s="80"/>
      <c r="E67" s="13">
        <f>D58*C67</f>
        <v>2.229991998636665</v>
      </c>
    </row>
    <row r="68" spans="1:5" x14ac:dyDescent="0.25">
      <c r="A68" s="88"/>
      <c r="B68" s="10">
        <v>24</v>
      </c>
      <c r="C68" s="9">
        <v>3.2216494845360824E-4</v>
      </c>
      <c r="D68" s="80"/>
      <c r="E68" s="13">
        <f>D58*C68</f>
        <v>0.27874899982958312</v>
      </c>
    </row>
    <row r="69" spans="1:5" ht="15" customHeight="1" x14ac:dyDescent="0.25">
      <c r="A69" s="86" t="s">
        <v>39</v>
      </c>
      <c r="B69" s="10">
        <v>14</v>
      </c>
      <c r="C69" s="20">
        <v>1.9329896907216496E-3</v>
      </c>
      <c r="D69" s="81">
        <f>DISTRIBUCION!F44</f>
        <v>31528.298408406601</v>
      </c>
      <c r="E69" s="21">
        <f>D69*C69</f>
        <v>60.943875789445755</v>
      </c>
    </row>
    <row r="70" spans="1:5" ht="15" customHeight="1" x14ac:dyDescent="0.25">
      <c r="A70" s="87"/>
      <c r="B70" s="10">
        <v>15</v>
      </c>
      <c r="C70" s="20">
        <v>1.3530927835051547E-2</v>
      </c>
      <c r="D70" s="82"/>
      <c r="E70" s="21">
        <f>D69*C70</f>
        <v>426.60713052612027</v>
      </c>
    </row>
    <row r="71" spans="1:5" x14ac:dyDescent="0.25">
      <c r="A71" s="87"/>
      <c r="B71" s="10">
        <v>16</v>
      </c>
      <c r="C71" s="20">
        <v>6.3144329896907214E-2</v>
      </c>
      <c r="D71" s="82"/>
      <c r="E71" s="21">
        <f>D69*C71</f>
        <v>1990.833275788561</v>
      </c>
    </row>
    <row r="72" spans="1:5" x14ac:dyDescent="0.25">
      <c r="A72" s="87"/>
      <c r="B72" s="10">
        <v>17</v>
      </c>
      <c r="C72" s="20">
        <v>0.21488402061855671</v>
      </c>
      <c r="D72" s="82"/>
      <c r="E72" s="21">
        <f>D69*C72</f>
        <v>6774.9275252600528</v>
      </c>
    </row>
    <row r="73" spans="1:5" x14ac:dyDescent="0.25">
      <c r="A73" s="87"/>
      <c r="B73" s="10">
        <v>18</v>
      </c>
      <c r="C73" s="20">
        <v>0.33762886597938147</v>
      </c>
      <c r="D73" s="82"/>
      <c r="E73" s="21">
        <f>D69*C73</f>
        <v>10644.863637889859</v>
      </c>
    </row>
    <row r="74" spans="1:5" x14ac:dyDescent="0.25">
      <c r="A74" s="87"/>
      <c r="B74" s="10">
        <v>19</v>
      </c>
      <c r="C74" s="20">
        <v>0.2345360824742268</v>
      </c>
      <c r="D74" s="82"/>
      <c r="E74" s="21">
        <f>D69*C74</f>
        <v>7394.5235957860841</v>
      </c>
    </row>
    <row r="75" spans="1:5" x14ac:dyDescent="0.25">
      <c r="A75" s="87"/>
      <c r="B75" s="10">
        <v>20</v>
      </c>
      <c r="C75" s="20">
        <v>9.2783505154639179E-2</v>
      </c>
      <c r="D75" s="82"/>
      <c r="E75" s="21">
        <f>D69*C75</f>
        <v>2925.306037893396</v>
      </c>
    </row>
    <row r="76" spans="1:5" x14ac:dyDescent="0.25">
      <c r="A76" s="87"/>
      <c r="B76" s="10">
        <v>21</v>
      </c>
      <c r="C76" s="20">
        <v>2.8672680412371133E-2</v>
      </c>
      <c r="D76" s="82"/>
      <c r="E76" s="21">
        <f>D69*C76</f>
        <v>904.00082421011189</v>
      </c>
    </row>
    <row r="77" spans="1:5" x14ac:dyDescent="0.25">
      <c r="A77" s="87"/>
      <c r="B77" s="10">
        <v>22</v>
      </c>
      <c r="C77" s="20">
        <v>9.9871134020618549E-3</v>
      </c>
      <c r="D77" s="82"/>
      <c r="E77" s="21">
        <f>D69*C77</f>
        <v>314.87669157880299</v>
      </c>
    </row>
    <row r="78" spans="1:5" x14ac:dyDescent="0.25">
      <c r="A78" s="87"/>
      <c r="B78" s="10">
        <v>23</v>
      </c>
      <c r="C78" s="20">
        <v>2.5773195876288659E-3</v>
      </c>
      <c r="D78" s="82"/>
      <c r="E78" s="21">
        <f>D69*C78</f>
        <v>81.258501052594326</v>
      </c>
    </row>
    <row r="79" spans="1:5" x14ac:dyDescent="0.25">
      <c r="A79" s="88"/>
      <c r="B79" s="10">
        <v>24</v>
      </c>
      <c r="C79" s="20">
        <v>3.2216494845360824E-4</v>
      </c>
      <c r="D79" s="82"/>
      <c r="E79" s="21">
        <f>D69*C79</f>
        <v>10.157312631574291</v>
      </c>
    </row>
    <row r="80" spans="1:5" x14ac:dyDescent="0.25">
      <c r="A80" s="86" t="s">
        <v>8</v>
      </c>
      <c r="B80" s="7">
        <v>14</v>
      </c>
      <c r="C80" s="9">
        <v>1.9329896907216496E-3</v>
      </c>
      <c r="D80" s="79">
        <f>DISTRIBUCION!F53</f>
        <v>4114.79137221164</v>
      </c>
      <c r="E80" s="13">
        <f>D80*C80</f>
        <v>7.9538493019554899</v>
      </c>
    </row>
    <row r="81" spans="1:5" x14ac:dyDescent="0.25">
      <c r="A81" s="87"/>
      <c r="B81" s="7">
        <v>15</v>
      </c>
      <c r="C81" s="9">
        <v>1.3530927835051547E-2</v>
      </c>
      <c r="D81" s="80"/>
      <c r="E81" s="13">
        <f>D80*C81</f>
        <v>55.676945113688433</v>
      </c>
    </row>
    <row r="82" spans="1:5" x14ac:dyDescent="0.25">
      <c r="A82" s="87"/>
      <c r="B82" s="7">
        <v>16</v>
      </c>
      <c r="C82" s="9">
        <v>6.3144329896907214E-2</v>
      </c>
      <c r="D82" s="80"/>
      <c r="E82" s="13">
        <f>D80*C82</f>
        <v>259.82574386387932</v>
      </c>
    </row>
    <row r="83" spans="1:5" x14ac:dyDescent="0.25">
      <c r="A83" s="87"/>
      <c r="B83" s="7">
        <v>17</v>
      </c>
      <c r="C83" s="9">
        <v>0.21488402061855671</v>
      </c>
      <c r="D83" s="80"/>
      <c r="E83" s="13">
        <f>D80*C83</f>
        <v>884.20291406738534</v>
      </c>
    </row>
    <row r="84" spans="1:5" x14ac:dyDescent="0.25">
      <c r="A84" s="87"/>
      <c r="B84" s="7">
        <v>18</v>
      </c>
      <c r="C84" s="9">
        <v>0.33762886597938147</v>
      </c>
      <c r="D84" s="80"/>
      <c r="E84" s="13">
        <f>D80*C84</f>
        <v>1389.272344741559</v>
      </c>
    </row>
    <row r="85" spans="1:5" x14ac:dyDescent="0.25">
      <c r="A85" s="87"/>
      <c r="B85" s="7">
        <v>19</v>
      </c>
      <c r="C85" s="9">
        <v>0.2345360824742268</v>
      </c>
      <c r="D85" s="80"/>
      <c r="E85" s="13">
        <f>D80*C85</f>
        <v>965.06704863726611</v>
      </c>
    </row>
    <row r="86" spans="1:5" x14ac:dyDescent="0.25">
      <c r="A86" s="87"/>
      <c r="B86" s="10">
        <v>20</v>
      </c>
      <c r="C86" s="9">
        <v>9.2783505154639179E-2</v>
      </c>
      <c r="D86" s="80"/>
      <c r="E86" s="13">
        <f>D80*C86</f>
        <v>381.78476649386351</v>
      </c>
    </row>
    <row r="87" spans="1:5" x14ac:dyDescent="0.25">
      <c r="A87" s="87"/>
      <c r="B87" s="10">
        <v>21</v>
      </c>
      <c r="C87" s="9">
        <v>2.8672680412371133E-2</v>
      </c>
      <c r="D87" s="80"/>
      <c r="E87" s="13">
        <f>D80*C87</f>
        <v>117.98209797900643</v>
      </c>
    </row>
    <row r="88" spans="1:5" x14ac:dyDescent="0.25">
      <c r="A88" s="87"/>
      <c r="B88" s="10">
        <v>22</v>
      </c>
      <c r="C88" s="9">
        <v>9.9871134020618549E-3</v>
      </c>
      <c r="D88" s="80"/>
      <c r="E88" s="13">
        <f>D80*C88</f>
        <v>41.094888060103358</v>
      </c>
    </row>
    <row r="89" spans="1:5" x14ac:dyDescent="0.25">
      <c r="A89" s="87"/>
      <c r="B89" s="10">
        <v>23</v>
      </c>
      <c r="C89" s="9">
        <v>2.5773195876288659E-3</v>
      </c>
      <c r="D89" s="80"/>
      <c r="E89" s="13">
        <f>D80*C89</f>
        <v>10.605132402607319</v>
      </c>
    </row>
    <row r="90" spans="1:5" x14ac:dyDescent="0.25">
      <c r="A90" s="88"/>
      <c r="B90" s="10">
        <v>24</v>
      </c>
      <c r="C90" s="9">
        <v>3.2216494845360824E-4</v>
      </c>
      <c r="D90" s="80"/>
      <c r="E90" s="13">
        <f>D80*C90</f>
        <v>1.3256415503259149</v>
      </c>
    </row>
    <row r="91" spans="1:5" x14ac:dyDescent="0.25">
      <c r="A91" s="86" t="s">
        <v>9</v>
      </c>
      <c r="B91" s="7">
        <v>14</v>
      </c>
      <c r="C91" s="9">
        <v>1.9329896907216496E-3</v>
      </c>
      <c r="D91" s="79">
        <f>DISTRIBUCION!F59</f>
        <v>2102.8697843052901</v>
      </c>
      <c r="E91" s="13">
        <f>D91*C91</f>
        <v>4.0648256139921841</v>
      </c>
    </row>
    <row r="92" spans="1:5" x14ac:dyDescent="0.25">
      <c r="A92" s="87"/>
      <c r="B92" s="7">
        <v>15</v>
      </c>
      <c r="C92" s="9">
        <v>1.3530927835051547E-2</v>
      </c>
      <c r="D92" s="80"/>
      <c r="E92" s="13">
        <f>D91*C92</f>
        <v>28.453779297945292</v>
      </c>
    </row>
    <row r="93" spans="1:5" x14ac:dyDescent="0.25">
      <c r="A93" s="87"/>
      <c r="B93" s="7">
        <v>16</v>
      </c>
      <c r="C93" s="9">
        <v>6.3144329896907214E-2</v>
      </c>
      <c r="D93" s="80"/>
      <c r="E93" s="13">
        <f>D91*C93</f>
        <v>132.78430339041137</v>
      </c>
    </row>
    <row r="94" spans="1:5" x14ac:dyDescent="0.25">
      <c r="A94" s="87"/>
      <c r="B94" s="7">
        <v>17</v>
      </c>
      <c r="C94" s="9">
        <v>0.21488402061855671</v>
      </c>
      <c r="D94" s="80"/>
      <c r="E94" s="13">
        <f>D91*C94</f>
        <v>451.87311408879788</v>
      </c>
    </row>
    <row r="95" spans="1:5" x14ac:dyDescent="0.25">
      <c r="A95" s="87"/>
      <c r="B95" s="7">
        <v>18</v>
      </c>
      <c r="C95" s="9">
        <v>0.33762886597938147</v>
      </c>
      <c r="D95" s="80"/>
      <c r="E95" s="13">
        <f>D91*C95</f>
        <v>709.98954057730157</v>
      </c>
    </row>
    <row r="96" spans="1:5" x14ac:dyDescent="0.25">
      <c r="A96" s="87"/>
      <c r="B96" s="7">
        <v>19</v>
      </c>
      <c r="C96" s="9">
        <v>0.2345360824742268</v>
      </c>
      <c r="D96" s="80"/>
      <c r="E96" s="13">
        <f>D91*C96</f>
        <v>493.19884116438504</v>
      </c>
    </row>
    <row r="97" spans="1:5" x14ac:dyDescent="0.25">
      <c r="A97" s="87"/>
      <c r="B97" s="10">
        <v>20</v>
      </c>
      <c r="C97" s="9">
        <v>9.2783505154639179E-2</v>
      </c>
      <c r="D97" s="80"/>
      <c r="E97" s="13">
        <f>D91*C97</f>
        <v>195.11162947162487</v>
      </c>
    </row>
    <row r="98" spans="1:5" x14ac:dyDescent="0.25">
      <c r="A98" s="87"/>
      <c r="B98" s="10">
        <v>21</v>
      </c>
      <c r="C98" s="9">
        <v>2.8672680412371133E-2</v>
      </c>
      <c r="D98" s="80"/>
      <c r="E98" s="13">
        <f>D91*C98</f>
        <v>60.2949132742174</v>
      </c>
    </row>
    <row r="99" spans="1:5" x14ac:dyDescent="0.25">
      <c r="A99" s="87"/>
      <c r="B99" s="10">
        <v>22</v>
      </c>
      <c r="C99" s="9">
        <v>9.9871134020618549E-3</v>
      </c>
      <c r="D99" s="80"/>
      <c r="E99" s="13">
        <f>D91*C99</f>
        <v>21.001599005626286</v>
      </c>
    </row>
    <row r="100" spans="1:5" x14ac:dyDescent="0.25">
      <c r="A100" s="87"/>
      <c r="B100" s="10">
        <v>23</v>
      </c>
      <c r="C100" s="9">
        <v>2.5773195876288659E-3</v>
      </c>
      <c r="D100" s="80"/>
      <c r="E100" s="13">
        <f>D91*C100</f>
        <v>5.4197674853229127</v>
      </c>
    </row>
    <row r="101" spans="1:5" x14ac:dyDescent="0.25">
      <c r="A101" s="88"/>
      <c r="B101" s="10">
        <v>24</v>
      </c>
      <c r="C101" s="9">
        <v>3.2216494845360824E-4</v>
      </c>
      <c r="D101" s="80"/>
      <c r="E101" s="13">
        <f>D91*C101</f>
        <v>0.67747093566536409</v>
      </c>
    </row>
    <row r="102" spans="1:5" x14ac:dyDescent="0.25">
      <c r="A102" s="86" t="s">
        <v>10</v>
      </c>
      <c r="B102" s="7">
        <v>14</v>
      </c>
      <c r="C102" s="9">
        <v>1.9329896907216496E-3</v>
      </c>
      <c r="D102" s="79">
        <f>DISTRIBUCION!F63</f>
        <v>2714.92656547656</v>
      </c>
      <c r="E102" s="13">
        <f>D102*C102</f>
        <v>5.2479250621325262</v>
      </c>
    </row>
    <row r="103" spans="1:5" x14ac:dyDescent="0.25">
      <c r="A103" s="87"/>
      <c r="B103" s="7">
        <v>15</v>
      </c>
      <c r="C103" s="9">
        <v>1.3530927835051547E-2</v>
      </c>
      <c r="D103" s="80"/>
      <c r="E103" s="13">
        <f>D102*C103</f>
        <v>36.735475434927679</v>
      </c>
    </row>
    <row r="104" spans="1:5" x14ac:dyDescent="0.25">
      <c r="A104" s="87"/>
      <c r="B104" s="7">
        <v>16</v>
      </c>
      <c r="C104" s="9">
        <v>6.3144329896907214E-2</v>
      </c>
      <c r="D104" s="80"/>
      <c r="E104" s="13">
        <f>D102*C104</f>
        <v>171.43221869632916</v>
      </c>
    </row>
    <row r="105" spans="1:5" x14ac:dyDescent="0.25">
      <c r="A105" s="87"/>
      <c r="B105" s="7">
        <v>17</v>
      </c>
      <c r="C105" s="9">
        <v>0.21488402061855671</v>
      </c>
      <c r="D105" s="80"/>
      <c r="E105" s="13">
        <f>D102*C105</f>
        <v>583.39433607373246</v>
      </c>
    </row>
    <row r="106" spans="1:5" x14ac:dyDescent="0.25">
      <c r="A106" s="87"/>
      <c r="B106" s="7">
        <v>18</v>
      </c>
      <c r="C106" s="9">
        <v>0.33762886597938147</v>
      </c>
      <c r="D106" s="80"/>
      <c r="E106" s="13">
        <f>D102*C106</f>
        <v>916.63757751914784</v>
      </c>
    </row>
    <row r="107" spans="1:5" x14ac:dyDescent="0.25">
      <c r="A107" s="87"/>
      <c r="B107" s="7">
        <v>19</v>
      </c>
      <c r="C107" s="9">
        <v>0.2345360824742268</v>
      </c>
      <c r="D107" s="80"/>
      <c r="E107" s="13">
        <f>D102*C107</f>
        <v>636.7482408720798</v>
      </c>
    </row>
    <row r="108" spans="1:5" x14ac:dyDescent="0.25">
      <c r="A108" s="87"/>
      <c r="B108" s="10">
        <v>20</v>
      </c>
      <c r="C108" s="9">
        <v>9.2783505154639179E-2</v>
      </c>
      <c r="D108" s="80"/>
      <c r="E108" s="13">
        <f>D102*C108</f>
        <v>251.90040298236124</v>
      </c>
    </row>
    <row r="109" spans="1:5" x14ac:dyDescent="0.25">
      <c r="A109" s="87"/>
      <c r="B109" s="10">
        <v>21</v>
      </c>
      <c r="C109" s="9">
        <v>2.8672680412371133E-2</v>
      </c>
      <c r="D109" s="80"/>
      <c r="E109" s="13">
        <f>D102*C109</f>
        <v>77.844221754965801</v>
      </c>
    </row>
    <row r="110" spans="1:5" x14ac:dyDescent="0.25">
      <c r="A110" s="87"/>
      <c r="B110" s="10">
        <v>22</v>
      </c>
      <c r="C110" s="9">
        <v>9.9871134020618549E-3</v>
      </c>
      <c r="D110" s="80"/>
      <c r="E110" s="13">
        <f>D102*C110</f>
        <v>27.114279487684716</v>
      </c>
    </row>
    <row r="111" spans="1:5" x14ac:dyDescent="0.25">
      <c r="A111" s="87"/>
      <c r="B111" s="10">
        <v>23</v>
      </c>
      <c r="C111" s="9">
        <v>2.5773195876288659E-3</v>
      </c>
      <c r="D111" s="80"/>
      <c r="E111" s="13">
        <f>D102*C111</f>
        <v>6.9972334161767007</v>
      </c>
    </row>
    <row r="112" spans="1:5" x14ac:dyDescent="0.25">
      <c r="A112" s="88"/>
      <c r="B112" s="10">
        <v>24</v>
      </c>
      <c r="C112" s="9">
        <v>3.2216494845360824E-4</v>
      </c>
      <c r="D112" s="80"/>
      <c r="E112" s="13">
        <f>D102*C112</f>
        <v>0.87465417702208759</v>
      </c>
    </row>
    <row r="113" spans="1:5" x14ac:dyDescent="0.25">
      <c r="A113" s="86" t="s">
        <v>11</v>
      </c>
      <c r="B113" s="7">
        <v>14</v>
      </c>
      <c r="C113" s="9">
        <v>1.9329896907216496E-3</v>
      </c>
      <c r="D113" s="79">
        <f>DISTRIBUCION!F67</f>
        <v>2014.3796472684799</v>
      </c>
      <c r="E113" s="13">
        <f>D113*C113</f>
        <v>3.8937750913694842</v>
      </c>
    </row>
    <row r="114" spans="1:5" x14ac:dyDescent="0.25">
      <c r="A114" s="87"/>
      <c r="B114" s="7">
        <v>15</v>
      </c>
      <c r="C114" s="9">
        <v>1.3530927835051547E-2</v>
      </c>
      <c r="D114" s="80"/>
      <c r="E114" s="13">
        <f>D113*C114</f>
        <v>27.256425639586389</v>
      </c>
    </row>
    <row r="115" spans="1:5" x14ac:dyDescent="0.25">
      <c r="A115" s="87"/>
      <c r="B115" s="7">
        <v>16</v>
      </c>
      <c r="C115" s="9">
        <v>6.3144329896907214E-2</v>
      </c>
      <c r="D115" s="80"/>
      <c r="E115" s="13">
        <f>D113*C115</f>
        <v>127.19665298473649</v>
      </c>
    </row>
    <row r="116" spans="1:5" x14ac:dyDescent="0.25">
      <c r="A116" s="87"/>
      <c r="B116" s="7">
        <v>17</v>
      </c>
      <c r="C116" s="9">
        <v>0.21488402061855671</v>
      </c>
      <c r="D116" s="80"/>
      <c r="E116" s="13">
        <f>D113*C116</f>
        <v>432.85799765724101</v>
      </c>
    </row>
    <row r="117" spans="1:5" x14ac:dyDescent="0.25">
      <c r="A117" s="87"/>
      <c r="B117" s="7">
        <v>18</v>
      </c>
      <c r="C117" s="9">
        <v>0.33762886597938147</v>
      </c>
      <c r="D117" s="80"/>
      <c r="E117" s="13">
        <f>D113*C117</f>
        <v>680.11271595920334</v>
      </c>
    </row>
    <row r="118" spans="1:5" x14ac:dyDescent="0.25">
      <c r="A118" s="87"/>
      <c r="B118" s="7">
        <v>19</v>
      </c>
      <c r="C118" s="9">
        <v>0.2345360824742268</v>
      </c>
      <c r="D118" s="80"/>
      <c r="E118" s="13">
        <f>D113*C118</f>
        <v>472.44471108616409</v>
      </c>
    </row>
    <row r="119" spans="1:5" x14ac:dyDescent="0.25">
      <c r="A119" s="87"/>
      <c r="B119" s="10">
        <v>20</v>
      </c>
      <c r="C119" s="9">
        <v>9.2783505154639179E-2</v>
      </c>
      <c r="D119" s="80"/>
      <c r="E119" s="13">
        <f>D113*C119</f>
        <v>186.90120438573524</v>
      </c>
    </row>
    <row r="120" spans="1:5" x14ac:dyDescent="0.25">
      <c r="A120" s="87"/>
      <c r="B120" s="10">
        <v>21</v>
      </c>
      <c r="C120" s="9">
        <v>2.8672680412371133E-2</v>
      </c>
      <c r="D120" s="80"/>
      <c r="E120" s="13">
        <f>D113*C120</f>
        <v>57.757663855314014</v>
      </c>
    </row>
    <row r="121" spans="1:5" x14ac:dyDescent="0.25">
      <c r="A121" s="87"/>
      <c r="B121" s="10">
        <v>22</v>
      </c>
      <c r="C121" s="9">
        <v>9.9871134020618549E-3</v>
      </c>
      <c r="D121" s="80"/>
      <c r="E121" s="13">
        <f>D113*C121</f>
        <v>20.117837972075666</v>
      </c>
    </row>
    <row r="122" spans="1:5" x14ac:dyDescent="0.25">
      <c r="A122" s="87"/>
      <c r="B122" s="10">
        <v>23</v>
      </c>
      <c r="C122" s="9">
        <v>2.5773195876288659E-3</v>
      </c>
      <c r="D122" s="80"/>
      <c r="E122" s="13">
        <f>D113*C122</f>
        <v>5.1917001218259786</v>
      </c>
    </row>
    <row r="123" spans="1:5" x14ac:dyDescent="0.25">
      <c r="A123" s="88"/>
      <c r="B123" s="10">
        <v>24</v>
      </c>
      <c r="C123" s="9">
        <v>3.2216494845360824E-4</v>
      </c>
      <c r="D123" s="80"/>
      <c r="E123" s="13">
        <f>D113*C123</f>
        <v>0.64896251522824733</v>
      </c>
    </row>
    <row r="124" spans="1:5" x14ac:dyDescent="0.25">
      <c r="A124" s="86" t="s">
        <v>12</v>
      </c>
      <c r="B124" s="10">
        <v>14</v>
      </c>
      <c r="C124" s="20">
        <v>1.9329896907216496E-3</v>
      </c>
      <c r="D124" s="81">
        <f>DISTRIBUCION!F71</f>
        <v>9892.4599029066503</v>
      </c>
      <c r="E124" s="21">
        <f>D124*C124</f>
        <v>19.122023008195846</v>
      </c>
    </row>
    <row r="125" spans="1:5" x14ac:dyDescent="0.25">
      <c r="A125" s="87"/>
      <c r="B125" s="10">
        <v>15</v>
      </c>
      <c r="C125" s="20">
        <v>1.3530927835051547E-2</v>
      </c>
      <c r="D125" s="82"/>
      <c r="E125" s="21">
        <f>D124*C125</f>
        <v>133.85416105737093</v>
      </c>
    </row>
    <row r="126" spans="1:5" x14ac:dyDescent="0.25">
      <c r="A126" s="87"/>
      <c r="B126" s="10">
        <v>16</v>
      </c>
      <c r="C126" s="20">
        <v>6.3144329896907214E-2</v>
      </c>
      <c r="D126" s="82"/>
      <c r="E126" s="21">
        <f>D124*C126</f>
        <v>624.65275160106421</v>
      </c>
    </row>
    <row r="127" spans="1:5" x14ac:dyDescent="0.25">
      <c r="A127" s="87"/>
      <c r="B127" s="10">
        <v>17</v>
      </c>
      <c r="C127" s="20">
        <v>0.21488402061855671</v>
      </c>
      <c r="D127" s="82"/>
      <c r="E127" s="21">
        <f>D124*C127</f>
        <v>2125.7315577444383</v>
      </c>
    </row>
    <row r="128" spans="1:5" x14ac:dyDescent="0.25">
      <c r="A128" s="87"/>
      <c r="B128" s="10">
        <v>18</v>
      </c>
      <c r="C128" s="20">
        <v>0.33762886597938147</v>
      </c>
      <c r="D128" s="82"/>
      <c r="E128" s="21">
        <f>D124*C128</f>
        <v>3339.9800187648743</v>
      </c>
    </row>
    <row r="129" spans="1:5" x14ac:dyDescent="0.25">
      <c r="A129" s="87"/>
      <c r="B129" s="10">
        <v>19</v>
      </c>
      <c r="C129" s="20">
        <v>0.2345360824742268</v>
      </c>
      <c r="D129" s="82"/>
      <c r="E129" s="21">
        <f>D124*C129</f>
        <v>2320.1387916610956</v>
      </c>
    </row>
    <row r="130" spans="1:5" x14ac:dyDescent="0.25">
      <c r="A130" s="87"/>
      <c r="B130" s="10">
        <v>20</v>
      </c>
      <c r="C130" s="20">
        <v>9.2783505154639179E-2</v>
      </c>
      <c r="D130" s="82"/>
      <c r="E130" s="21">
        <f>D124*C130</f>
        <v>917.85710439340062</v>
      </c>
    </row>
    <row r="131" spans="1:5" x14ac:dyDescent="0.25">
      <c r="A131" s="87"/>
      <c r="B131" s="10">
        <v>21</v>
      </c>
      <c r="C131" s="20">
        <v>2.8672680412371133E-2</v>
      </c>
      <c r="D131" s="82"/>
      <c r="E131" s="21">
        <f>D124*C131</f>
        <v>283.64334128823833</v>
      </c>
    </row>
    <row r="132" spans="1:5" x14ac:dyDescent="0.25">
      <c r="A132" s="87"/>
      <c r="B132" s="10">
        <v>22</v>
      </c>
      <c r="C132" s="20">
        <v>9.9871134020618549E-3</v>
      </c>
      <c r="D132" s="82"/>
      <c r="E132" s="21">
        <f>D124*C132</f>
        <v>98.797118875678521</v>
      </c>
    </row>
    <row r="133" spans="1:5" x14ac:dyDescent="0.25">
      <c r="A133" s="87"/>
      <c r="B133" s="10">
        <v>23</v>
      </c>
      <c r="C133" s="20">
        <v>2.5773195876288659E-3</v>
      </c>
      <c r="D133" s="82"/>
      <c r="E133" s="21">
        <f>D124*C133</f>
        <v>25.496030677594458</v>
      </c>
    </row>
    <row r="134" spans="1:5" x14ac:dyDescent="0.25">
      <c r="A134" s="88"/>
      <c r="B134" s="10">
        <v>24</v>
      </c>
      <c r="C134" s="20">
        <v>3.2216494845360824E-4</v>
      </c>
      <c r="D134" s="82"/>
      <c r="E134" s="21">
        <f>D124*C134</f>
        <v>3.1870038346993073</v>
      </c>
    </row>
    <row r="135" spans="1:5" x14ac:dyDescent="0.25">
      <c r="A135" s="86" t="s">
        <v>51</v>
      </c>
      <c r="B135" s="10">
        <v>14</v>
      </c>
      <c r="C135" s="20">
        <v>1.9329896907216496E-3</v>
      </c>
      <c r="D135" s="81">
        <f>DISTRIBUCION!F80</f>
        <v>12754.8700301112</v>
      </c>
      <c r="E135" s="21">
        <f>D135*C135</f>
        <v>24.655032274699487</v>
      </c>
    </row>
    <row r="136" spans="1:5" x14ac:dyDescent="0.25">
      <c r="A136" s="87"/>
      <c r="B136" s="10">
        <v>15</v>
      </c>
      <c r="C136" s="20">
        <v>1.3530927835051547E-2</v>
      </c>
      <c r="D136" s="82"/>
      <c r="E136" s="21">
        <f>D135*C136</f>
        <v>172.5852259228964</v>
      </c>
    </row>
    <row r="137" spans="1:5" x14ac:dyDescent="0.25">
      <c r="A137" s="87"/>
      <c r="B137" s="10">
        <v>16</v>
      </c>
      <c r="C137" s="20">
        <v>6.3144329896907214E-2</v>
      </c>
      <c r="D137" s="82"/>
      <c r="E137" s="21">
        <f>D135*C137</f>
        <v>805.39772097351647</v>
      </c>
    </row>
    <row r="138" spans="1:5" x14ac:dyDescent="0.25">
      <c r="A138" s="87"/>
      <c r="B138" s="10">
        <v>17</v>
      </c>
      <c r="C138" s="20">
        <v>0.21488402061855671</v>
      </c>
      <c r="D138" s="82"/>
      <c r="E138" s="21">
        <f>D135*C138</f>
        <v>2740.8177545374265</v>
      </c>
    </row>
    <row r="139" spans="1:5" x14ac:dyDescent="0.25">
      <c r="A139" s="87"/>
      <c r="B139" s="10">
        <v>18</v>
      </c>
      <c r="C139" s="20">
        <v>0.33762886597938147</v>
      </c>
      <c r="D139" s="82"/>
      <c r="E139" s="21">
        <f>D135*C139</f>
        <v>4306.4123039808437</v>
      </c>
    </row>
    <row r="140" spans="1:5" x14ac:dyDescent="0.25">
      <c r="A140" s="87"/>
      <c r="B140" s="10">
        <v>19</v>
      </c>
      <c r="C140" s="20">
        <v>0.2345360824742268</v>
      </c>
      <c r="D140" s="82"/>
      <c r="E140" s="21">
        <f>D135*C140</f>
        <v>2991.4772493302044</v>
      </c>
    </row>
    <row r="141" spans="1:5" ht="15" customHeight="1" x14ac:dyDescent="0.25">
      <c r="A141" s="87"/>
      <c r="B141" s="10">
        <v>20</v>
      </c>
      <c r="C141" s="20">
        <v>9.2783505154639179E-2</v>
      </c>
      <c r="D141" s="82"/>
      <c r="E141" s="21">
        <f>D135*C141</f>
        <v>1183.4415491855752</v>
      </c>
    </row>
    <row r="142" spans="1:5" x14ac:dyDescent="0.25">
      <c r="A142" s="87"/>
      <c r="B142" s="10">
        <v>21</v>
      </c>
      <c r="C142" s="20">
        <v>2.8672680412371133E-2</v>
      </c>
      <c r="D142" s="82"/>
      <c r="E142" s="21">
        <f>D135*C142</f>
        <v>365.71631207470904</v>
      </c>
    </row>
    <row r="143" spans="1:5" x14ac:dyDescent="0.25">
      <c r="A143" s="87"/>
      <c r="B143" s="10">
        <v>22</v>
      </c>
      <c r="C143" s="20">
        <v>9.9871134020618549E-3</v>
      </c>
      <c r="D143" s="82"/>
      <c r="E143" s="21">
        <f>D135*C143</f>
        <v>127.38433341928067</v>
      </c>
    </row>
    <row r="144" spans="1:5" x14ac:dyDescent="0.25">
      <c r="A144" s="87"/>
      <c r="B144" s="10">
        <v>23</v>
      </c>
      <c r="C144" s="20">
        <v>2.5773195876288659E-3</v>
      </c>
      <c r="D144" s="82"/>
      <c r="E144" s="21">
        <f>D135*C144</f>
        <v>32.87337636626598</v>
      </c>
    </row>
    <row r="145" spans="1:5" x14ac:dyDescent="0.25">
      <c r="A145" s="88"/>
      <c r="B145" s="10">
        <v>24</v>
      </c>
      <c r="C145" s="20">
        <v>3.2216494845360824E-4</v>
      </c>
      <c r="D145" s="82"/>
      <c r="E145" s="21">
        <f>D135*C145</f>
        <v>4.1091720457832475</v>
      </c>
    </row>
    <row r="146" spans="1:5" x14ac:dyDescent="0.25">
      <c r="A146" s="86" t="s">
        <v>13</v>
      </c>
      <c r="B146" s="7">
        <v>14</v>
      </c>
      <c r="C146" s="9">
        <v>1.9329896907216496E-3</v>
      </c>
      <c r="D146" s="79">
        <f>DISTRIBUCION!F86</f>
        <v>1684.9996927425798</v>
      </c>
      <c r="E146" s="13">
        <f>D146*C146</f>
        <v>3.2570870349405538</v>
      </c>
    </row>
    <row r="147" spans="1:5" x14ac:dyDescent="0.25">
      <c r="A147" s="87"/>
      <c r="B147" s="7">
        <v>15</v>
      </c>
      <c r="C147" s="9">
        <v>1.3530927835051547E-2</v>
      </c>
      <c r="D147" s="80"/>
      <c r="E147" s="13">
        <f>D146*C147</f>
        <v>22.799609244583877</v>
      </c>
    </row>
    <row r="148" spans="1:5" x14ac:dyDescent="0.25">
      <c r="A148" s="87"/>
      <c r="B148" s="7">
        <v>16</v>
      </c>
      <c r="C148" s="9">
        <v>6.3144329896907214E-2</v>
      </c>
      <c r="D148" s="80"/>
      <c r="E148" s="13">
        <f>D146*C148</f>
        <v>106.39817647472475</v>
      </c>
    </row>
    <row r="149" spans="1:5" x14ac:dyDescent="0.25">
      <c r="A149" s="87"/>
      <c r="B149" s="7">
        <v>17</v>
      </c>
      <c r="C149" s="9">
        <v>0.21488402061855671</v>
      </c>
      <c r="D149" s="80"/>
      <c r="E149" s="13">
        <f>D146*C149</f>
        <v>362.07950871755827</v>
      </c>
    </row>
    <row r="150" spans="1:5" x14ac:dyDescent="0.25">
      <c r="A150" s="87"/>
      <c r="B150" s="7">
        <v>18</v>
      </c>
      <c r="C150" s="9">
        <v>0.33762886597938147</v>
      </c>
      <c r="D150" s="80"/>
      <c r="E150" s="13">
        <f>D146*C150</f>
        <v>568.90453543628337</v>
      </c>
    </row>
    <row r="151" spans="1:5" x14ac:dyDescent="0.25">
      <c r="A151" s="87"/>
      <c r="B151" s="7">
        <v>19</v>
      </c>
      <c r="C151" s="9">
        <v>0.2345360824742268</v>
      </c>
      <c r="D151" s="80"/>
      <c r="E151" s="13">
        <f>D146*C151</f>
        <v>395.19322690612051</v>
      </c>
    </row>
    <row r="152" spans="1:5" x14ac:dyDescent="0.25">
      <c r="A152" s="87"/>
      <c r="B152" s="10">
        <v>20</v>
      </c>
      <c r="C152" s="9">
        <v>9.2783505154639179E-2</v>
      </c>
      <c r="D152" s="80"/>
      <c r="E152" s="13">
        <f>D146*C152</f>
        <v>156.34017767714658</v>
      </c>
    </row>
    <row r="153" spans="1:5" x14ac:dyDescent="0.25">
      <c r="A153" s="87"/>
      <c r="B153" s="10">
        <v>21</v>
      </c>
      <c r="C153" s="9">
        <v>2.8672680412371133E-2</v>
      </c>
      <c r="D153" s="80"/>
      <c r="E153" s="13">
        <f>D146*C153</f>
        <v>48.313457684951544</v>
      </c>
    </row>
    <row r="154" spans="1:5" x14ac:dyDescent="0.25">
      <c r="A154" s="87"/>
      <c r="B154" s="10">
        <v>22</v>
      </c>
      <c r="C154" s="9">
        <v>9.9871134020618549E-3</v>
      </c>
      <c r="D154" s="80"/>
      <c r="E154" s="13">
        <f>D146*C154</f>
        <v>16.828283013859526</v>
      </c>
    </row>
    <row r="155" spans="1:5" x14ac:dyDescent="0.25">
      <c r="A155" s="87"/>
      <c r="B155" s="10">
        <v>23</v>
      </c>
      <c r="C155" s="9">
        <v>2.5773195876288659E-3</v>
      </c>
      <c r="D155" s="80"/>
      <c r="E155" s="13">
        <f>D146*C155</f>
        <v>4.3427827132540715</v>
      </c>
    </row>
    <row r="156" spans="1:5" x14ac:dyDescent="0.25">
      <c r="A156" s="88"/>
      <c r="B156" s="10">
        <v>24</v>
      </c>
      <c r="C156" s="9">
        <v>3.2216494845360824E-4</v>
      </c>
      <c r="D156" s="80"/>
      <c r="E156" s="13">
        <f>D146*C156</f>
        <v>0.54284783915675894</v>
      </c>
    </row>
    <row r="157" spans="1:5" x14ac:dyDescent="0.25">
      <c r="A157" s="86" t="s">
        <v>14</v>
      </c>
      <c r="B157" s="7">
        <v>14</v>
      </c>
      <c r="C157" s="9">
        <v>1.9329896907216496E-3</v>
      </c>
      <c r="D157" s="79">
        <f>DISTRIBUCION!F92</f>
        <v>6499.108953481229</v>
      </c>
      <c r="E157" s="13">
        <f>D157*C157</f>
        <v>12.562710605955985</v>
      </c>
    </row>
    <row r="158" spans="1:5" x14ac:dyDescent="0.25">
      <c r="A158" s="87"/>
      <c r="B158" s="7">
        <v>15</v>
      </c>
      <c r="C158" s="9">
        <v>1.3530927835051547E-2</v>
      </c>
      <c r="D158" s="80"/>
      <c r="E158" s="13">
        <f>D157*C158</f>
        <v>87.938974241691895</v>
      </c>
    </row>
    <row r="159" spans="1:5" x14ac:dyDescent="0.25">
      <c r="A159" s="87"/>
      <c r="B159" s="7">
        <v>16</v>
      </c>
      <c r="C159" s="9">
        <v>6.3144329896907214E-2</v>
      </c>
      <c r="D159" s="80"/>
      <c r="E159" s="13">
        <f>D157*C159</f>
        <v>410.38187979456211</v>
      </c>
    </row>
    <row r="160" spans="1:5" x14ac:dyDescent="0.25">
      <c r="A160" s="87"/>
      <c r="B160" s="7">
        <v>17</v>
      </c>
      <c r="C160" s="9">
        <v>0.21488402061855671</v>
      </c>
      <c r="D160" s="80"/>
      <c r="E160" s="13">
        <f>D157*C160</f>
        <v>1396.5546623621069</v>
      </c>
    </row>
    <row r="161" spans="1:5" x14ac:dyDescent="0.25">
      <c r="A161" s="87"/>
      <c r="B161" s="7">
        <v>18</v>
      </c>
      <c r="C161" s="9">
        <v>0.33762886597938147</v>
      </c>
      <c r="D161" s="80"/>
      <c r="E161" s="13">
        <f>D157*C161</f>
        <v>2194.2867858403119</v>
      </c>
    </row>
    <row r="162" spans="1:5" x14ac:dyDescent="0.25">
      <c r="A162" s="87"/>
      <c r="B162" s="7">
        <v>19</v>
      </c>
      <c r="C162" s="9">
        <v>0.2345360824742268</v>
      </c>
      <c r="D162" s="80"/>
      <c r="E162" s="13">
        <f>D157*C162</f>
        <v>1524.2755535226595</v>
      </c>
    </row>
    <row r="163" spans="1:5" x14ac:dyDescent="0.25">
      <c r="A163" s="87"/>
      <c r="B163" s="10">
        <v>20</v>
      </c>
      <c r="C163" s="9">
        <v>9.2783505154639179E-2</v>
      </c>
      <c r="D163" s="80"/>
      <c r="E163" s="13">
        <f>D157*C163</f>
        <v>603.01010908588728</v>
      </c>
    </row>
    <row r="164" spans="1:5" x14ac:dyDescent="0.25">
      <c r="A164" s="87"/>
      <c r="B164" s="10">
        <v>21</v>
      </c>
      <c r="C164" s="9">
        <v>2.8672680412371133E-2</v>
      </c>
      <c r="D164" s="80"/>
      <c r="E164" s="13">
        <f>D157*C164</f>
        <v>186.34687398834708</v>
      </c>
    </row>
    <row r="165" spans="1:5" x14ac:dyDescent="0.25">
      <c r="A165" s="87"/>
      <c r="B165" s="10">
        <v>22</v>
      </c>
      <c r="C165" s="9">
        <v>9.9871134020618549E-3</v>
      </c>
      <c r="D165" s="80"/>
      <c r="E165" s="13">
        <f>D157*C165</f>
        <v>64.907338130772573</v>
      </c>
    </row>
    <row r="166" spans="1:5" x14ac:dyDescent="0.25">
      <c r="A166" s="87"/>
      <c r="B166" s="10">
        <v>23</v>
      </c>
      <c r="C166" s="9">
        <v>2.5773195876288659E-3</v>
      </c>
      <c r="D166" s="80"/>
      <c r="E166" s="13">
        <f>D157*C166</f>
        <v>16.750280807941312</v>
      </c>
    </row>
    <row r="167" spans="1:5" x14ac:dyDescent="0.25">
      <c r="A167" s="88"/>
      <c r="B167" s="10">
        <v>24</v>
      </c>
      <c r="C167" s="9">
        <v>3.2216494845360824E-4</v>
      </c>
      <c r="D167" s="80"/>
      <c r="E167" s="13">
        <f>D157*C167</f>
        <v>2.093785100992664</v>
      </c>
    </row>
    <row r="168" spans="1:5" x14ac:dyDescent="0.25">
      <c r="A168" s="86" t="s">
        <v>15</v>
      </c>
      <c r="B168" s="7">
        <v>14</v>
      </c>
      <c r="C168" s="9">
        <v>1.9329896907216496E-3</v>
      </c>
      <c r="D168" s="79">
        <f>DISTRIBUCION!F99</f>
        <v>3016.0388373379201</v>
      </c>
      <c r="E168" s="13">
        <f>D168*C168</f>
        <v>5.8299719793903098</v>
      </c>
    </row>
    <row r="169" spans="1:5" x14ac:dyDescent="0.25">
      <c r="A169" s="87"/>
      <c r="B169" s="7">
        <v>15</v>
      </c>
      <c r="C169" s="9">
        <v>1.3530927835051547E-2</v>
      </c>
      <c r="D169" s="80"/>
      <c r="E169" s="13">
        <f>D168*C169</f>
        <v>40.80980385573217</v>
      </c>
    </row>
    <row r="170" spans="1:5" x14ac:dyDescent="0.25">
      <c r="A170" s="87"/>
      <c r="B170" s="7">
        <v>16</v>
      </c>
      <c r="C170" s="9">
        <v>6.3144329896907214E-2</v>
      </c>
      <c r="D170" s="80"/>
      <c r="E170" s="13">
        <f>D168*C170</f>
        <v>190.4457513267501</v>
      </c>
    </row>
    <row r="171" spans="1:5" x14ac:dyDescent="0.25">
      <c r="A171" s="87"/>
      <c r="B171" s="7">
        <v>17</v>
      </c>
      <c r="C171" s="9">
        <v>0.21488402061855671</v>
      </c>
      <c r="D171" s="80"/>
      <c r="E171" s="13">
        <f>D168*C171</f>
        <v>648.09855170888943</v>
      </c>
    </row>
    <row r="172" spans="1:5" x14ac:dyDescent="0.25">
      <c r="A172" s="87"/>
      <c r="B172" s="7">
        <v>18</v>
      </c>
      <c r="C172" s="9">
        <v>0.33762886597938147</v>
      </c>
      <c r="D172" s="80"/>
      <c r="E172" s="13">
        <f>D168*C172</f>
        <v>1018.3017724001741</v>
      </c>
    </row>
    <row r="173" spans="1:5" x14ac:dyDescent="0.25">
      <c r="A173" s="87"/>
      <c r="B173" s="7">
        <v>19</v>
      </c>
      <c r="C173" s="9">
        <v>0.2345360824742268</v>
      </c>
      <c r="D173" s="80"/>
      <c r="E173" s="13">
        <f>D168*C173</f>
        <v>707.36993349935756</v>
      </c>
    </row>
    <row r="174" spans="1:5" x14ac:dyDescent="0.25">
      <c r="A174" s="87"/>
      <c r="B174" s="10">
        <v>20</v>
      </c>
      <c r="C174" s="9">
        <v>9.2783505154639179E-2</v>
      </c>
      <c r="D174" s="80"/>
      <c r="E174" s="13">
        <f>D168*C174</f>
        <v>279.83865501073484</v>
      </c>
    </row>
    <row r="175" spans="1:5" x14ac:dyDescent="0.25">
      <c r="A175" s="87"/>
      <c r="B175" s="10">
        <v>21</v>
      </c>
      <c r="C175" s="9">
        <v>2.8672680412371133E-2</v>
      </c>
      <c r="D175" s="80"/>
      <c r="E175" s="13">
        <f>D168*C175</f>
        <v>86.477917694289587</v>
      </c>
    </row>
    <row r="176" spans="1:5" x14ac:dyDescent="0.25">
      <c r="A176" s="87"/>
      <c r="B176" s="10">
        <v>22</v>
      </c>
      <c r="C176" s="9">
        <v>9.9871134020618549E-3</v>
      </c>
      <c r="D176" s="80"/>
      <c r="E176" s="13">
        <f>D168*C176</f>
        <v>30.121521893516597</v>
      </c>
    </row>
    <row r="177" spans="1:5" x14ac:dyDescent="0.25">
      <c r="A177" s="87"/>
      <c r="B177" s="10">
        <v>23</v>
      </c>
      <c r="C177" s="9">
        <v>2.5773195876288659E-3</v>
      </c>
      <c r="D177" s="80"/>
      <c r="E177" s="13">
        <f>D168*C177</f>
        <v>7.7732959725204127</v>
      </c>
    </row>
    <row r="178" spans="1:5" x14ac:dyDescent="0.25">
      <c r="A178" s="88"/>
      <c r="B178" s="10">
        <v>24</v>
      </c>
      <c r="C178" s="9">
        <v>3.2216494845360824E-4</v>
      </c>
      <c r="D178" s="80"/>
      <c r="E178" s="13">
        <f>D168*C178</f>
        <v>0.97166199656505159</v>
      </c>
    </row>
    <row r="179" spans="1:5" x14ac:dyDescent="0.25">
      <c r="A179" s="86" t="s">
        <v>16</v>
      </c>
      <c r="B179" s="7">
        <v>14</v>
      </c>
      <c r="C179" s="9">
        <v>1.9329896907216496E-3</v>
      </c>
      <c r="D179" s="79">
        <f>DISTRIBUCION!F103</f>
        <v>744.79198672647999</v>
      </c>
      <c r="E179" s="13">
        <f>D179*C179</f>
        <v>1.4396752320743815</v>
      </c>
    </row>
    <row r="180" spans="1:5" x14ac:dyDescent="0.25">
      <c r="A180" s="87"/>
      <c r="B180" s="7">
        <v>15</v>
      </c>
      <c r="C180" s="9">
        <v>1.3530927835051547E-2</v>
      </c>
      <c r="D180" s="80"/>
      <c r="E180" s="13">
        <f>D179*C180</f>
        <v>10.07772662452067</v>
      </c>
    </row>
    <row r="181" spans="1:5" x14ac:dyDescent="0.25">
      <c r="A181" s="87"/>
      <c r="B181" s="7">
        <v>16</v>
      </c>
      <c r="C181" s="9">
        <v>6.3144329896907214E-2</v>
      </c>
      <c r="D181" s="80"/>
      <c r="E181" s="13">
        <f>D179*C181</f>
        <v>47.02939091442979</v>
      </c>
    </row>
    <row r="182" spans="1:5" x14ac:dyDescent="0.25">
      <c r="A182" s="87"/>
      <c r="B182" s="7">
        <v>17</v>
      </c>
      <c r="C182" s="9">
        <v>0.21488402061855671</v>
      </c>
      <c r="D182" s="80"/>
      <c r="E182" s="13">
        <f>D179*C182</f>
        <v>160.04389663226874</v>
      </c>
    </row>
    <row r="183" spans="1:5" x14ac:dyDescent="0.25">
      <c r="A183" s="87"/>
      <c r="B183" s="7">
        <v>18</v>
      </c>
      <c r="C183" s="9">
        <v>0.33762886597938147</v>
      </c>
      <c r="D183" s="80"/>
      <c r="E183" s="13">
        <f>D179*C183</f>
        <v>251.46327386899196</v>
      </c>
    </row>
    <row r="184" spans="1:5" x14ac:dyDescent="0.25">
      <c r="A184" s="87"/>
      <c r="B184" s="7">
        <v>19</v>
      </c>
      <c r="C184" s="9">
        <v>0.2345360824742268</v>
      </c>
      <c r="D184" s="80"/>
      <c r="E184" s="13">
        <f>D179*C184</f>
        <v>174.68059482502494</v>
      </c>
    </row>
    <row r="185" spans="1:5" x14ac:dyDescent="0.25">
      <c r="A185" s="87"/>
      <c r="B185" s="10">
        <v>20</v>
      </c>
      <c r="C185" s="9">
        <v>9.2783505154639179E-2</v>
      </c>
      <c r="D185" s="80"/>
      <c r="E185" s="13">
        <f>D179*C185</f>
        <v>69.104411139570317</v>
      </c>
    </row>
    <row r="186" spans="1:5" x14ac:dyDescent="0.25">
      <c r="A186" s="87"/>
      <c r="B186" s="10">
        <v>21</v>
      </c>
      <c r="C186" s="9">
        <v>2.8672680412371133E-2</v>
      </c>
      <c r="D186" s="80"/>
      <c r="E186" s="13">
        <f>D179*C186</f>
        <v>21.355182609103323</v>
      </c>
    </row>
    <row r="187" spans="1:5" x14ac:dyDescent="0.25">
      <c r="A187" s="87"/>
      <c r="B187" s="10">
        <v>22</v>
      </c>
      <c r="C187" s="9">
        <v>9.9871134020618549E-3</v>
      </c>
      <c r="D187" s="80"/>
      <c r="E187" s="13">
        <f>D179*C187</f>
        <v>7.4383220323843036</v>
      </c>
    </row>
    <row r="188" spans="1:5" x14ac:dyDescent="0.25">
      <c r="A188" s="87"/>
      <c r="B188" s="10">
        <v>23</v>
      </c>
      <c r="C188" s="9">
        <v>2.5773195876288659E-3</v>
      </c>
      <c r="D188" s="80"/>
      <c r="E188" s="13">
        <f>D179*C188</f>
        <v>1.9195669760991751</v>
      </c>
    </row>
    <row r="189" spans="1:5" x14ac:dyDescent="0.25">
      <c r="A189" s="88"/>
      <c r="B189" s="10">
        <v>24</v>
      </c>
      <c r="C189" s="9">
        <v>3.2216494845360824E-4</v>
      </c>
      <c r="D189" s="80"/>
      <c r="E189" s="13">
        <f>D179*C189</f>
        <v>0.23994587201239689</v>
      </c>
    </row>
    <row r="190" spans="1:5" x14ac:dyDescent="0.25">
      <c r="A190" s="86" t="s">
        <v>17</v>
      </c>
      <c r="B190" s="7">
        <v>14</v>
      </c>
      <c r="C190" s="9">
        <v>1.9329896907216496E-3</v>
      </c>
      <c r="D190" s="79">
        <f>DISTRIBUCION!F107</f>
        <v>3548.2086892398497</v>
      </c>
      <c r="E190" s="13">
        <f>D190*C190</f>
        <v>6.8586508168296065</v>
      </c>
    </row>
    <row r="191" spans="1:5" x14ac:dyDescent="0.25">
      <c r="A191" s="87"/>
      <c r="B191" s="7">
        <v>15</v>
      </c>
      <c r="C191" s="9">
        <v>1.3530927835051547E-2</v>
      </c>
      <c r="D191" s="80"/>
      <c r="E191" s="13">
        <f>D190*C191</f>
        <v>48.01055571780725</v>
      </c>
    </row>
    <row r="192" spans="1:5" x14ac:dyDescent="0.25">
      <c r="A192" s="87"/>
      <c r="B192" s="7">
        <v>16</v>
      </c>
      <c r="C192" s="9">
        <v>6.3144329896907214E-2</v>
      </c>
      <c r="D192" s="80"/>
      <c r="E192" s="13">
        <f>D190*C192</f>
        <v>224.04926001643381</v>
      </c>
    </row>
    <row r="193" spans="1:5" x14ac:dyDescent="0.25">
      <c r="A193" s="87"/>
      <c r="B193" s="7">
        <v>17</v>
      </c>
      <c r="C193" s="9">
        <v>0.21488402061855671</v>
      </c>
      <c r="D193" s="80"/>
      <c r="E193" s="13">
        <f>D190*C193</f>
        <v>762.45334913755801</v>
      </c>
    </row>
    <row r="194" spans="1:5" x14ac:dyDescent="0.25">
      <c r="A194" s="87"/>
      <c r="B194" s="7">
        <v>18</v>
      </c>
      <c r="C194" s="9">
        <v>0.33762886597938147</v>
      </c>
      <c r="D194" s="80"/>
      <c r="E194" s="13">
        <f>D190*C194</f>
        <v>1197.977676006238</v>
      </c>
    </row>
    <row r="195" spans="1:5" x14ac:dyDescent="0.25">
      <c r="A195" s="87"/>
      <c r="B195" s="7">
        <v>19</v>
      </c>
      <c r="C195" s="9">
        <v>0.2345360824742268</v>
      </c>
      <c r="D195" s="80"/>
      <c r="E195" s="13">
        <f>D190*C195</f>
        <v>832.18296577532556</v>
      </c>
    </row>
    <row r="196" spans="1:5" x14ac:dyDescent="0.25">
      <c r="A196" s="87"/>
      <c r="B196" s="10">
        <v>20</v>
      </c>
      <c r="C196" s="9">
        <v>9.2783505154639179E-2</v>
      </c>
      <c r="D196" s="80"/>
      <c r="E196" s="13">
        <f>D190*C196</f>
        <v>329.21523920782113</v>
      </c>
    </row>
    <row r="197" spans="1:5" x14ac:dyDescent="0.25">
      <c r="A197" s="87"/>
      <c r="B197" s="10">
        <v>21</v>
      </c>
      <c r="C197" s="9">
        <v>2.8672680412371133E-2</v>
      </c>
      <c r="D197" s="80"/>
      <c r="E197" s="13">
        <f>D190*C197</f>
        <v>101.7366537829725</v>
      </c>
    </row>
    <row r="198" spans="1:5" x14ac:dyDescent="0.25">
      <c r="A198" s="87"/>
      <c r="B198" s="10">
        <v>22</v>
      </c>
      <c r="C198" s="9">
        <v>9.9871134020618549E-3</v>
      </c>
      <c r="D198" s="80"/>
      <c r="E198" s="13">
        <f>D190*C198</f>
        <v>35.436362553619631</v>
      </c>
    </row>
    <row r="199" spans="1:5" x14ac:dyDescent="0.25">
      <c r="A199" s="87"/>
      <c r="B199" s="10">
        <v>23</v>
      </c>
      <c r="C199" s="9">
        <v>2.5773195876288659E-3</v>
      </c>
      <c r="D199" s="80"/>
      <c r="E199" s="13">
        <f>D190*C199</f>
        <v>9.1448677557728075</v>
      </c>
    </row>
    <row r="200" spans="1:5" x14ac:dyDescent="0.25">
      <c r="A200" s="88"/>
      <c r="B200" s="10">
        <v>24</v>
      </c>
      <c r="C200" s="9">
        <v>3.2216494845360824E-4</v>
      </c>
      <c r="D200" s="80"/>
      <c r="E200" s="13">
        <f>D190*C200</f>
        <v>1.1431084694716009</v>
      </c>
    </row>
    <row r="201" spans="1:5" x14ac:dyDescent="0.25">
      <c r="E201" s="16">
        <f>SUM(E3:E200)</f>
        <v>100000.00000000007</v>
      </c>
    </row>
  </sheetData>
  <mergeCells count="36">
    <mergeCell ref="A102:A112"/>
    <mergeCell ref="A113:A123"/>
    <mergeCell ref="A124:A134"/>
    <mergeCell ref="A3:A13"/>
    <mergeCell ref="A14:A24"/>
    <mergeCell ref="A25:A35"/>
    <mergeCell ref="A36:A46"/>
    <mergeCell ref="A47:A57"/>
    <mergeCell ref="A135:A145"/>
    <mergeCell ref="A157:A167"/>
    <mergeCell ref="A168:A178"/>
    <mergeCell ref="A179:A189"/>
    <mergeCell ref="A58:A68"/>
    <mergeCell ref="A190:A200"/>
    <mergeCell ref="A146:A156"/>
    <mergeCell ref="A69:A79"/>
    <mergeCell ref="A80:A90"/>
    <mergeCell ref="A91:A101"/>
    <mergeCell ref="D168:D178"/>
    <mergeCell ref="D179:D189"/>
    <mergeCell ref="D3:D13"/>
    <mergeCell ref="D14:D24"/>
    <mergeCell ref="D25:D35"/>
    <mergeCell ref="D36:D46"/>
    <mergeCell ref="D47:D57"/>
    <mergeCell ref="D58:D68"/>
    <mergeCell ref="D190:D200"/>
    <mergeCell ref="D69:D79"/>
    <mergeCell ref="D80:D90"/>
    <mergeCell ref="D91:D101"/>
    <mergeCell ref="D102:D112"/>
    <mergeCell ref="D113:D123"/>
    <mergeCell ref="D124:D134"/>
    <mergeCell ref="D135:D145"/>
    <mergeCell ref="D146:D156"/>
    <mergeCell ref="D157:D16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DISTRIBUCION</vt:lpstr>
      <vt:lpstr>TALLAS POR MUNICIPIO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Windows User</cp:lastModifiedBy>
  <cp:lastPrinted>2020-06-19T20:17:10Z</cp:lastPrinted>
  <dcterms:created xsi:type="dcterms:W3CDTF">2020-05-08T15:59:51Z</dcterms:created>
  <dcterms:modified xsi:type="dcterms:W3CDTF">2020-06-19T20:52:38Z</dcterms:modified>
</cp:coreProperties>
</file>