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30"/>
  </bookViews>
  <sheets>
    <sheet name="CS CULIACAN INV-008" sheetId="1" r:id="rId1"/>
  </sheets>
  <externalReferences>
    <externalReference r:id="rId2"/>
    <externalReference r:id="rId3"/>
  </externalReferences>
  <definedNames>
    <definedName name="A" localSheetId="0">#REF!</definedName>
    <definedName name="A">#REF!</definedName>
    <definedName name="A_impresión_IM" localSheetId="0">#REF!</definedName>
    <definedName name="A_impresión_IM">#REF!</definedName>
    <definedName name="ANTICIPO">[1]BOLESTQRO!$D$9</definedName>
    <definedName name="B" localSheetId="0">#REF!</definedName>
    <definedName name="B">#REF!</definedName>
    <definedName name="D" localSheetId="0">#REF!</definedName>
    <definedName name="D">#REF!</definedName>
    <definedName name="E" localSheetId="0">#REF!</definedName>
    <definedName name="E">#REF!</definedName>
    <definedName name="fa" localSheetId="0">#REF!</definedName>
    <definedName name="fa">#REF!</definedName>
    <definedName name="faa" localSheetId="0">#REF!</definedName>
    <definedName name="faa">#REF!</definedName>
    <definedName name="_xlnm.Print_Titles" localSheetId="0">'CS CULIACAN INV-008'!$1:$12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6" i="1" l="1"/>
  <c r="E238" i="1"/>
  <c r="E227" i="1"/>
  <c r="E226" i="1"/>
  <c r="E225" i="1"/>
  <c r="E224" i="1"/>
  <c r="E212" i="1"/>
  <c r="E206" i="1"/>
  <c r="E205" i="1"/>
  <c r="E168" i="1"/>
  <c r="E167" i="1"/>
  <c r="E165" i="1"/>
  <c r="E161" i="1"/>
  <c r="E129" i="1"/>
  <c r="E128" i="1"/>
  <c r="E127" i="1"/>
  <c r="E126" i="1"/>
  <c r="E109" i="1"/>
  <c r="E104" i="1"/>
  <c r="E105" i="1" s="1"/>
  <c r="E92" i="1"/>
  <c r="E64" i="1"/>
  <c r="E63" i="1"/>
  <c r="E60" i="1"/>
  <c r="E59" i="1"/>
  <c r="E29" i="1"/>
  <c r="E26" i="1"/>
  <c r="E24" i="1"/>
  <c r="E23" i="1"/>
  <c r="E22" i="1"/>
  <c r="E257" i="1" l="1"/>
</calcChain>
</file>

<file path=xl/sharedStrings.xml><?xml version="1.0" encoding="utf-8"?>
<sst xmlns="http://schemas.openxmlformats.org/spreadsheetml/2006/main" count="992" uniqueCount="648">
  <si>
    <t>SUBDIRECCIÓN DE OBRA</t>
  </si>
  <si>
    <t>SÓTANO</t>
  </si>
  <si>
    <t>01</t>
  </si>
  <si>
    <t>DEMOLICIONES</t>
  </si>
  <si>
    <t>0111</t>
  </si>
  <si>
    <t>RETIRO Y DESMANTELAMIENTO SIN RECUPERACION DE LAMPARAS 0.20 M X 1.22 M, INCLUYE: RESANE EN PLAFON POR TAQUETES QUE SE DESINSTALARON DE LAMPARA, MANO DE OBRA, EQUIPO Y HERRAMIENTA.</t>
  </si>
  <si>
    <t>PZA</t>
  </si>
  <si>
    <t>0139</t>
  </si>
  <si>
    <t>RETIRO DE REPISAS DE MADERA SIN RECUPERACION DE 12.24 M DE DESARROLLO X 0.90 M DE ALTO X 0.60 M DE ANCHO CON 14 SOPORTES DE MADERA DE 0.60 M DE ANCHO X 0.90 M DE ALTO, INCLUYE: MANO DE OBRA, EQUIPO Y HERRAMIENTA.</t>
  </si>
  <si>
    <t>0140</t>
  </si>
  <si>
    <t>RETIRO Y DESMANTELAMIENTO DE PUERTA DE 1.27 M X 2.00 M DE PERFILERIA DE ALUMINIO DE 2" CON CRISTAL CLARO DE 6 MM, INCLUYE: MATERIALES, MANO DE OBRA, EQUIPO Y HERRAMIENTA.</t>
  </si>
  <si>
    <t>0141</t>
  </si>
  <si>
    <t>RETIRO Y DESMANTELAMIENTO DE PUERTA DE 0.92 M X 2.00 M DE PERFILERIA DE ALUMINIO DE 2" CON CRISTAL CLARO DE 6 MM, INCLUYE: MATERIALES, MANO DE OBRA, EQUIPO Y HERRAMIENTA.</t>
  </si>
  <si>
    <t>0142</t>
  </si>
  <si>
    <t>DEMOLICION POR MEDIOS MANUALES DE MURO DE TABIQUE DE 20 CM DE ESPESOR X 1.10  M DE ANCHO X 1.50 M DE ALTO, INCLUYE: RESANE DE PISO DE 1.10  M X 0.20 M X 5 CM DE ESPESOR CON MORTERO CEM-ARE 1:3, MANO DE OBRA, LIMPIEZA, EQUIPO Y HERRAMIENTA.</t>
  </si>
  <si>
    <t>02</t>
  </si>
  <si>
    <t>ACABADOS DIVERSOS</t>
  </si>
  <si>
    <t>0202</t>
  </si>
  <si>
    <t>SUMINISTRO Y APLICACIÓN DE PINTURA VINILICA SATINADA KEMTONE DE MARCA SHERWIN WILLIAMS A DOS MANOS O HASTA CUBRIR PARA DEJAR COLOR UNIFORME HASTA UNA ALTURA DE 0.00 A 3.00 MTS. INCLUYE MATERIALES MANO DE OBRA EQUIPO Y HERRAMIENTA.</t>
  </si>
  <si>
    <t>M2</t>
  </si>
  <si>
    <t>0204</t>
  </si>
  <si>
    <t>SUMINISTRO Y APLICACIÓN DE PINTURA ANTIBACTERIAL A DOS MANOS O HASTA CUBRIR PARA DEJAR COLOR UNIFORME HASTA UNA ALTURA DE 0.00 A 3.00 MTS. INCLUYE MATERIALES MANO DE OBRA EQUIPO Y HERRAMIENTA.</t>
  </si>
  <si>
    <t>0205</t>
  </si>
  <si>
    <t>CONSTRUCCION DE MURO DE TABLAROCA 2 CARAS DE 10 CM DE ESPESOR A BASE DE TABLAROCA DE 1/2" Y SOPORTERIA DE PERFILES GALVANIZADOS, INCLUYE: MANO DE OBRA, EQUIPO Y HERRAMIENTA.</t>
  </si>
  <si>
    <t>0232</t>
  </si>
  <si>
    <t>SUMINISTRO Y COLOCACION DE PUERTA DE TAMBOR COLOR BLANCO DE 0.90 M X 2.10 M, MARCO DE ALUMINIO COLOR BLANCO DE 2", CERRADURA TUBULAR CON LLAVE, INCLUYE: MANO DE OBRA, MATERIALES, EQUIPO Y HERRAMIENTA.</t>
  </si>
  <si>
    <t>0234</t>
  </si>
  <si>
    <t>CONSTRUCCION DE CANTO DE 10 CM DE ESPESOR REFORZADO CON FAJILLA DE PINO EN PUERTAS Y VENTANAS, INCLUYE: CINTA, REDIMIX, MANO DE OBRA, MATERIALES, EQUIPO Y HERRAMIENTA.</t>
  </si>
  <si>
    <t>ML</t>
  </si>
  <si>
    <t>0238</t>
  </si>
  <si>
    <t>SUMINISTRO Y COLOCACION DE ZOCLO DE 8 CMS DE ANCHO DE MATERIAL VINILICO PLASTICO, ADHERIDO CON PEGAMENTO PLASTICO, INCLUYE: MATERIALES, MANO DE OBRA, EQUIPO Y HERRAMIENTA.</t>
  </si>
  <si>
    <t>0284</t>
  </si>
  <si>
    <t>SUMINISTRO E INSTALACION DE POLARIZADO CON PELICULA ADHERENTE ACABADO ESMERILADO, INCLUYE: MATERIALES, MANO DE OBRA, EQUIPO Y HERRAMIENTA.</t>
  </si>
  <si>
    <t>0285</t>
  </si>
  <si>
    <t>CONSTRUCCION DE MURO DE DUROCK 2 CARAS A BASE DE DUROCK DE 1/2" DE 10 CM DE ESPESOR Y SOPORTERIA DE PERFILES GALVANIZADOS, INCLUYE: MANO DE OBRA, EQUIPO Y HERRAMIENTA.</t>
  </si>
  <si>
    <t>0286</t>
  </si>
  <si>
    <t>BARRA DE DUROCK (BARRA 1) EN "L" DE 1.84 M X 1.05 M X 0.50 M DE ANCHO CON ENTREPAÑO DE 1.60 M X 0.50 M, SOPORTE LATERAL IZQUIERDO DE 1.00 M X 0.70 M, SOPORTE LATERAL DERECHO DE 1.00 M X 0.50 M, TODO RECUBIERTO CON PISO RECTIFICADO ABSOLUT MAX WHITE 60X60 PULIDO INTERCERAMIC, ESQUINERO EN CANTOS DE PERFIL DE ALUMINIO PLATA MATE INTERCERAMIC, INCLUYE: MATERIALES, MANO DE OBRA, EQUIPO Y HERRAMIENTA.</t>
  </si>
  <si>
    <t>0287</t>
  </si>
  <si>
    <t>BARRA DE DUROCK (BARRA 2) DE 1.23 M DE LARGO X 0.63 M DE ANCHO, TODO RECUBIERTO CON PISO RECTIFICADO ABSOLUT MAX WHITE 60X60 PULIDO INTERCERAMIC, ESQUINERO EN CANTOS DE PERFIL DE ALUMINIO PLATA MATE INTERCERAMIC, INCLUYE: MATERIALES, MANO DE OBRA, EQUIPO Y HERRAMIENTA.</t>
  </si>
  <si>
    <t>0288</t>
  </si>
  <si>
    <t>BARRA DE DUROCK (BARRA 3 ARRIBA) EN "L" DE 1.46 M X 0.33 M X 0.35 M DE ANCHO, TODO RECUBIERTO CON PISO RECTIFICADO ABSOLUT MAX WHITE 60X60 PULIDO INTERCERAMIC, ESQUINERO EN CANTOS DE PERFIL DE ALUMINIO PLATA MATE INTERCERAMIC, INCLUYE: MATERIALES, MANO DE OBRA, EQUIPO Y HERRAMIENTA.</t>
  </si>
  <si>
    <t>0289</t>
  </si>
  <si>
    <t>BARRA DE DUROCK (BARRA 3 ABAJO) DE 1.46 M DE LARGO X 0.56 M DE ANCHO, CON ENTREPAÑO DE 1.35 M DE LARGO X 0.52 M DE ANCHO, CON SOPORTE LATERAL IZQUIERDO DE 1.17 M X 0.52 M, TODO RECUBIERTO CON PISO RECTIFICADO ABSOLUT MAX WHITE 60X60 PULIDO INTERCERAMIC, ESQUINERO EN CANTOS DE PERFIL DE ALUMINIO PLATA MATE INTERCERAMIC, INCLUYE: MATERIALES, MANO DE OBRA, EQUIPO Y HERRAMIENTA.</t>
  </si>
  <si>
    <t>0290</t>
  </si>
  <si>
    <t>BARRA DE DUROCK (BARRA 4 ABAJO) EN "L" DE 1.54 M X 1.04 M X 0.51 M DE ANCHO, TODO RECUBIERTO CON PISO RECTIFICADO ABSOLUT MAX WHITE 60X60 PULIDO INTERCERAMIC, ESQUINERO EN CANTOS DE PERFIL DE ALUMINIO PLATA MATE INTERCERAMIC, INCLUYE: MATERIALES, MANO DE OBRA, EQUIPO Y HERRAMIENTA.</t>
  </si>
  <si>
    <t>0291</t>
  </si>
  <si>
    <t>BARRA DE DUROCK (BARRA 4 ARRIBA) EN "L" DE 1.54 M X 0.85 M X 0.30 M DE ANCHO, TODO RECUBIERTO CON PISO RECTIFICADO ABSOLUT MAX WHITE 60X60 PULIDO INTERCERAMIC, ESQUINERO EN CANTOS DE PERFIL DE ALUMINIO PLATA MATE INTERCERAMIC, INCLUYE: MATERIALES, MANO DE OBRA, EQUIPO Y HERRAMIENTA.</t>
  </si>
  <si>
    <t>0292</t>
  </si>
  <si>
    <t>BARRA DE DUROCK (BARRA 5) DE 2.36 M DE LARGO X 0.74 M DE ANCHO, CON ENTREPAÑO DE 2.26 M DE LARGO X 0.35 M DE ANCHO,  3 SOPORTES DE BASE MENOR 0.45 M X BASE MAYOR 0.74 M X 0.99 M DE ALTO, TODO RECUBIERTO CON PISO RECTIFICADO ABSOLUT MAX WHITE 60X60 PULIDO INTERCERAMIC, ESQUINERO EN CANTOS DE PERFIL DE ALUMINIO PLATA MATE INTERCERAMIC, INCLUYE: MATERIALES, MANO DE OBRA, EQUIPO Y HERRAMIENTA.</t>
  </si>
  <si>
    <t>0293</t>
  </si>
  <si>
    <t>BARRA DE DUROCK (BARRA 6 ARRIBA) EN "L" DE 2.29 M X 2.17 M X 0.35 M DE ANCHO, CON 4 SOPORTES TRIANGULARES DE 0.25 X 0.25 M, TODO RECUBIERTO CON PISO RECTIFICADO ABSOLUT MAX WHITE 60X60 PULIDO INTERCERAMIC, ESQUINERO EN CANTOS DE PERFIL DE ALUMINIO PLATA MATE INTERCERAMIC, INCLUYE: MATERIALES, MANO DE OBRA, EQUIPO Y HERRAMIENTA.</t>
  </si>
  <si>
    <t>0294</t>
  </si>
  <si>
    <t>BARRA DE DUROCK (BARRA 6 ABAJO) EN "L" DE 2.17 M X 1.83 M X 0.70 M DE ANCHO, CON 2 ENTREPAÑOS DE 2.08 M X 0.40 M, 4 SOPORTES DE BASE MENOR DE 0.40 M, BASE MAYOR 0.60 M Y 0.99 M DE ALTO, TODO RECUBIERTO CON PISO RECTIFICADO ABSOLUT MAX WHITE 60X60 PULIDO INTERCERAMIC, ESQUINERO EN CANTOS DE PERFIL DE ALUMINIO PLATA MATE INTERCERAMIC, INCLUYE: MATERIALES, MANO DE OBRA, EQUIPO Y HERRAMIENTA.</t>
  </si>
  <si>
    <t>0295</t>
  </si>
  <si>
    <t>BARRA DE DUROCK (BARRA 7 ARRIBA) DE 3.19 M DE LARGO X 0.36 M DE ANCHO, CON 2 SOPORTES TRIANGULARES DE 0.25 M X 0.25 M, TODO RECUBIERTO CON PISO RECTIFICADO ABSOLUT MAX WHITE 60X60 PULIDO INTERCERAMIC, ESQUINERO EN CANTOS DE PERFIL DE ALUMINIO PLATA MATE INTERCERAMIC, INCLUYE: MATERIALES, MANO DE OBRA, EQUIPO Y HERRAMIENTA.</t>
  </si>
  <si>
    <t>0296</t>
  </si>
  <si>
    <t>BARRA DE DUROCK (BARRA 7 ABAJO) DE 3.19 M DE LARGO X 0.65 M DE ANCHO, CON ENTREPAÑO DE 2.29 M X 0.35 M DE ANCHO, CON 2 SOPORTES BASE MENOR DE 0.37 M X BASE MAYOR 0.55 M X 0.95 M DE ALTO, TODO RECUBIERTO CON PISO RECTIFICADO ABSOLUT MAX WHITE 60X60 PULIDO INTERCERAMIC, ESQUINERO EN CANTOS DE PERFIL DE ALUMINIO PLATA MATE INTERCERAMIC, INCLUYE: MATERIALES, MANO DE OBRA, EQUIPO Y HERRAMIENTA.</t>
  </si>
  <si>
    <t>0297</t>
  </si>
  <si>
    <t>BARRA DE DUROCK (BARRA 8 ARRIBA) DE 3.72 M DE LARGO X 0.35 M DE ANCHO, CON SOPORTE TRIANGULAS DE 0.25 X 0.25 M, TODO RECUBIERTO CON PISO RECTIFICADO ABSOLUT MAX WHITE 60X60 PULIDO INTERCERAMIC, ESQUINERO EN CANTOS DE PERFIL DE ALUMINIO PLATA MATE INTERCERAMIC, INCLUYE: MATERIALES, MANO DE OBRA, EQUIPO Y HERRAMIENTA.</t>
  </si>
  <si>
    <t>0298</t>
  </si>
  <si>
    <t>BARRA DE DUROCK (BARRA 8 ABAJO) EN "L" DE 3.72 M X 0.83 M X 0.70 M DE ANCHO, CON ENTREPAÑO DE 2.84 M X 0.37 M, CON SOPORTE IZQUIERDO DE BASE MAYOR 0.60 M, BASE MENOR 0.37 M, 0.99 M DE ALTO, SOPORTE DERECHO DE 0.99 M X 0.70 M, TODO RECUBIERTO CON PISO RECTIFICADO ABSOLUT MAX WHITE 60X60 PULIDO INTERCERAMIC, ESQUINERO EN CANTOS DE PERFIL DE ALUMINIO PLATA MATE INTERCERAMIC, INCLUYE: MATERIALES, MANO DE OBRA, EQUIPO Y HERRAMIENTA.</t>
  </si>
  <si>
    <t>0299</t>
  </si>
  <si>
    <t>BARRA DE DUROCK (BARRA 9 ARRIBA) EN "U" DE 0.90 M X 2.73 M X 1.00 M X 0.35 M DE ANCHO, CON 2 SOPORTES TRIANGULARES DE 0.25 M X 0.25 M, 2 SOPORTES RECTANGULARES DE 0.33 M X 0.35 M, TODO RECUBIERTO CON PISO RECTIFICADO ABSOLUT MAX WHITE 60X60 PULIDO INTERCERAMIC, ESQUINERO EN CANTOS DE PERFIL DE ALUMINIO PLATA MATE INTERCERAMIC, INCLUYE: MATERIALES, MANO DE OBRA, EQUIPO Y HERRAMIENTA.</t>
  </si>
  <si>
    <t>02100</t>
  </si>
  <si>
    <t>BARRA DE DUROCK (BARRA 9 ABAJO) EN "U" DE 2.53 M X 2.73 M X 2.53 M X 0.65 M DE ANCHO, CON 1 ENTREPAÑO DE 2.73 M X 0.35 M, 1 ENTREPAÑO DE 1.82 M X 0.35 M , 1 ENTREPAÑO DE 0.80 M X 0.35 M, CON 2 SOPORTES BASE MAYOR 0.65 M, BASE MENOR 0.37 M, ALTURA 0.90 M, TODO RECUBIERTO CON PISO RECTIFICADO ABSOLUT MAX WHITE 60X60 PULIDO INTERCERAMIC, ESQUINERO EN CANTOS DE PERFIL DE ALUMINIO PLATA MATE INTERCERAMIC, INCLUYE: MATERIALES, MANO DE OBRA, EQUIPO Y HERRAMIENTA.</t>
  </si>
  <si>
    <t>02101</t>
  </si>
  <si>
    <t>REPISA DE TABLAROCA DE 10 CM DE ESPESOR, 1.03 M DE LARGO X 0.12 M DE ANCHO, INCLUYE: MATERIALES, MANO DE OBRA, EQUIPO Y HERRAMIENTA. (NOTA: SE DEMOLIO Y SE BAJO)</t>
  </si>
  <si>
    <t>02102</t>
  </si>
  <si>
    <t>SUMINISTRO Y COLOCACION DE PUERTA DE 1.27 M X 2.00 M DE PERFILERIA DE ALUMINIO BLANCO DE 2" CON POLICARBONATO, INCLUYE: CON PISTON EN LA PARTE SUPERIOR DE LA PUERTA, MATERIALES, MANO DE OBRA, EQUIPO Y HERRAMIENTA.</t>
  </si>
  <si>
    <t>02103</t>
  </si>
  <si>
    <t>SUMINISTRO Y COLOCACION DE PUERTA CORREDIZA DE 0.82 M X 1.94 M DE PERFILERIA DE ALUMINIO BLANCO DE 2" CON POLICARBONATO, INCLUYE: CHAPA TETRA CON LLAVE DE 2", MARCO CORREDIZO, MATERIALES, MANO DE OBRA, EQUIPO Y HERRAMIENTA.</t>
  </si>
  <si>
    <t>02104</t>
  </si>
  <si>
    <t>SUMINISTRO Y COLOCACION DE PUERTA CORREDIZA DE 0.95 M X 2.14 M DE PERFILERIA DE ALUMINIO BLANCO DE 2" CON POLICARBONATO, INCLUYE: CHAPA TETRA CON LLAVE DE 2", MARCO CORREDIZO, MATERIALES, MANO DE OBRA, EQUIPO Y HERRAMIENTA.</t>
  </si>
  <si>
    <t>02105</t>
  </si>
  <si>
    <t>SUMINISTRO Y COLOCACION DE PUERTA CORREDIZA DE 1.00 M X 2.14 M DE PERFILERIA DE ALUMINIO BLANCO DE 2" CON POLICARBONATO, INCLUYE: MARCO CORREDIZO, MATERIALES, MANO DE OBRA, EQUIPO Y HERRAMIENTA.</t>
  </si>
  <si>
    <t>02106</t>
  </si>
  <si>
    <t>SUMINISTRO Y COLOCACION DE VENTANA DE 1.37 M X 0.40 M DE PERFILERIA DE ALUMINIO BLANCO DE 2" CON CRISTAL CLARO DE 6 MM, INCLUYE: MARCO CORREDIZO, MATERIALES, MANO DE OBRA, EQUIPO Y HERRAMIENTA.</t>
  </si>
  <si>
    <t>02107</t>
  </si>
  <si>
    <t>SUMINISTRO Y COLOCACION DE VENTANA DE 1.00 M X 0.77 M DE PERFILERIA DE ALUMINIO BLANCO DE 2" CON CRISTAL CLARO DE 6 MM, INCLUYE: MARCO CORREDIZO, MATERIALES, MANO DE OBRA, EQUIPO Y HERRAMIENTA.</t>
  </si>
  <si>
    <t>02108</t>
  </si>
  <si>
    <t>CAJILLO DE TABLAROCA PARA CUBRIR TUBERIA HIDRAULICA DE 0.28 M X 0.11 M, INCLUYE: TABLAROCA DE 1/2", SOPORTERIA METALICA GALVANIZADA, PERFACINTA, REDIMIX, MATERIALES, MANO DE OBRA, EQUIPO Y HERRAMIENTA.</t>
  </si>
  <si>
    <t>02109</t>
  </si>
  <si>
    <t>CAJILLO DE DUROCK PARA CUBRIR TUBERIA HIDRAULICA DE 0.35 M X 0.40 M, INCLUYE: DUROCK DE 1/2", SOPORTERIA METALICA GALVANIZADA, ESQUINEROS, ENCINTADO, PASTA,  MATERIALES, MANO DE OBRA, EQUIPO Y HERRAMIENTA.</t>
  </si>
  <si>
    <t>02110</t>
  </si>
  <si>
    <t>SUMINISTRO Y COLOCACION DE FALDON EN LOSA DE 0.35 M DE ALTO X 2.20 M DE ANCHO, A BASE DE TABLAROCA DE 1/2", SOPORTERIA METALICA GALVANIZADA, REDIMIX Y PERFACINTA, INCLUYE: MATERIALES, MANO DE OBRA, EQUIPO Y HERRAMIENTA.</t>
  </si>
  <si>
    <t>02111</t>
  </si>
  <si>
    <t>PISO DE CONCRETO PULIDO DE 8 CMS DE ESPESOR, HECHO CON CONCRETO F'C= 150 KG/CM2, INCLUYE: MATERIALES, MANO DE OBRA, EQUIPO Y HERRAMIENTA.</t>
  </si>
  <si>
    <t>02112</t>
  </si>
  <si>
    <t>SUMINISTRO Y COLOCACION DE PISO DE LOSETA VINILICA DE 30X30 CMS, ADHERIDO CON PEGAMENTO PLASTICO, INCLUYE: MATERIALES, MANO DE OBRA, EQUIPO Y HERRAMIENTA.</t>
  </si>
  <si>
    <t>03</t>
  </si>
  <si>
    <t>ELECTRICO</t>
  </si>
  <si>
    <t>0301</t>
  </si>
  <si>
    <t>SUMINISTRO E INSTALACION Y CONEXIÓN DE SALIDA PARA LUMINARIA, DESDE TABLERO DE DISTRIBUCION CORRESPONDIENTE, INCLUYE TUBERIA, CODOS, CONECTORES Y COPLES, REGISTROS, CHALUPAS, TODO PARA TUBERIA GALVANIZADA PARED DELGADA DE 3/4",Y 1/2" DE DIAMETRO, MONITORES, CONTRATUERCAS, ABRAZADERAS, SOPORTERIA, CABLES, THW CAL. 8, 10 Y 12 AWG MCA. VIAKON CONDUCTORES MONTERREY, 1 CABLE DE COBRE DESNUDO CAL. 10 AWG. Y TODO LO NECESARIO PARA SU INSTALACION, INCLUYE: MATERIALES, MANO DE OBRA, EQUIPO Y HERRAMIENTA.</t>
  </si>
  <si>
    <t>SAL</t>
  </si>
  <si>
    <t>0302</t>
  </si>
  <si>
    <t>SUMINISTRO, INSTALACIÓN Y CONEXIÓN DE SALIDA PARA CONTACTO MONOFÁSICO PARA VOLTAJE NORMAL, 127 VOLTS, 15 AMPERE, INSTALACIÓN EN MURO, QUE INCLUYE: TUBERIA PVC, CONDDUIT O FLEXIBLE DE 3/4" Y 1/2", CODOS, CHALUPA, Y COPLES, TODO PARA TUBERIA PVC, CONDUIT O FLEXIBLE, PIJAS, ABRAZADERAS, SOPORTERIA, CABLES THW CAL 10 AWG, MCA VIAKON O CONDUMEX, 1 CABLE DE COBRE DESNUDO CAL 12 AWG, CONTACTO DOBLE MONOFÁSICO CON TIERRA No. DE CAT: Q28D2P+T CON TAPA DE RESINA DEL MISMO COLOR, TODO EN LINEA QUINZIÑO EVOLUCION, EN MCA BTICINO, Y TODO LO NECESARIO PARA SU INSTALACIÓN, MANO DE OBRA, MATERIALES, EQUIPO Y HERRAMIENTA.</t>
  </si>
  <si>
    <t>0303</t>
  </si>
  <si>
    <t>SUMINISTRO Y COLOCACION DE LUMINARIA CUADRADA DE SOBREPONER DE 61X61 CMS PARA PLAFON CON 3 LINEAS DE LED 3XT5 10 W CADA UNA FABRICADA CON LED HIFLUX 3G CONSUMO TOTAL DE 14W FUENTE DE ALIMENTACION INTEGRADA FLUJO LUMINOSO 2750 LUMENS @160° 193 LUMENES/WATT, VOLTAJE DE OPERACION DE 120 VCA, ACABADO EN GABINETA BLANCO CON REJILLA TERMINADO METALICO Y ENCAPSULADO DE LED INDIVIDUAL EN RESINA DE ALTA TRANSPARENCIA, CAT: LC-108HF4, INCLUYE: MATERIALES, MANO DE OBRA, EQUIPO Y HERRAMIENTA.</t>
  </si>
  <si>
    <t>0341</t>
  </si>
  <si>
    <t>REPARACION DE LAMPARA DE 0.20 M X 1.22 M, CONSISTENTE EN CAMBIAR TUBOS, CABLEADO, LIMPIEZA, CAMBIAR FOCOS, FIJACION NUEVA, INCLUYE: MATERIALES, MANO DE OBRA, EQUIPO Y HERRAMIENTA.</t>
  </si>
  <si>
    <t>0304</t>
  </si>
  <si>
    <t>SUMINISTRO, INSTALACIÓN Y CONEXIÓN DE SALIDA PARA APAGADOR SENCILLO PARA VOLTAJE NORMAL, 127 VOLTS, 15 AMPERE, INSTALACIÓN EN MURO, QUE INCLUYE: TUBERIA PVC, CONDDUIT O FLEXIBLE DE 3/4" Y 1/2", CODOS, CHALUPA, Y COPLES, TODO PARA TUBERIA PVC, CONDUIT O FLEXIBLE, PIJAS, ABRAZADERAS, SOPORTERIA, CABLES THW CAL 10 AWG, MCA VIAKON O CONDUMEX, 1 CABLE DE COBRE DESNUDO CAL 12 AWG, APAGADOR SENCILLO CON TAPA DE 1 A 3 VENTANAS DE  RESINA DEL MISMO COLOR, TODO EN LINEA QUINZIÑO EVOLUCION, EN MCA BTICINO, Y TODO LO NECESARIO PARA SU INSTALACIÓN, MANO DE OBRA, MATERIALES, EQUIPO Y HERRAMIENTA.</t>
  </si>
  <si>
    <t>0305</t>
  </si>
  <si>
    <t>SUMINISTRO, INSTALACIÓN Y CONEXIÓN DE SALIDA PARA APAGADOR DOBLE PARA VOLTAJE NORMAL, 127 VOLTS, 15 AMPERE, INSTALACIÓN EN MURO, QUE INCLUYE: TUBERIA PVC, CONDDUIT O FLEXIBLE DE 3/4" Y 1/2", CODOS, CHALUPA, Y COPLES, TODO PARA TUBERIA PVC, CONDUIT O FLEXIBLE, PIJAS, ABRAZADERAS, SOPORTERIA, CABLES THW CAL 10 AWG, MCA VIAKON O CONDUMEX, 1 CABLE DE COBRE DESNUDO CAL 12 AWG, APAGADOR SENCILLO CON TAPA DE 1 A 3 VENTANAS DE  RESINA DEL MISMO COLOR, TODO EN LINEA QUINZIÑO EVOLUCION, EN MCA BTICINO, Y TODO LO NECESARIO PARA SU INSTALACIÓN, MANO DE OBRA, MATERIALES, EQUIPO Y HERRAMIENTA.</t>
  </si>
  <si>
    <t>0307</t>
  </si>
  <si>
    <t>SUMINISTRO E INSTALACION Y CONEXIÓN DE SALIDA 220 W PARA AIRE ACONDICIONADO DESDE TABLERO DE DISTRIBUCION CORRESPONDIENTE, INCLUYE TUBERIA, CODOS, CONECTORES Y COPLES, REGISTROS, CHALUPAS, TODO PARA TUBERIA GALVANIZADA PARED DELGADA DE 1", 3/4",Y 1/2" DE DIAMETRO, CONTACTO PARA AIRE ACONDICIONADO INCLUYE TAPA Y SUSPENSION, MONITORES, CONTRATUERCAS, ABRAZADERAS, SOPORTERIA, CABLES, THW CAL. 8, 10 Y 12 AWG MCA. VIAKON CONDUCTORES MONTERREY, 1 CABLE DE COBRE DESNUDO CAL. 10 AWG. Y TODO LO NECESARIO PARA SU INSTALACION, INCLUYE: MATERIALES, MANO DE OBRA, EQUIPO Y HERRAMIENTA.</t>
  </si>
  <si>
    <t>0324</t>
  </si>
  <si>
    <t>SUMINISTRO Y COLOCACION DE INTERRUPTOR SQUARED-D 1X20 AMPERES, INCLUYE: MATERIALES, MANO DE OBRA, EQUIPO Y HERRAMIENTA.</t>
  </si>
  <si>
    <t>0325</t>
  </si>
  <si>
    <t>SUMINISTRO Y COLOCACION DE LUMINARIA CUADRADA DE SOBREPONER DE 0.61X1.22 MTS PARA PLAFON CON 3 LINEAS DE LED 3XT5 10 W CADA UNA FABRICADA CON LED HIFLUX 3G CONSUMO TOTAL DE 14W FUENTE DE ALIMENTACION INTEGRADA FLUJO LUMINOSO 2750 LUMENS @160° 193 LUMENES/WATT, VOLTAJE DE OPERACION DE 120 VCA, ACABADO EN GABINETA BLANCO CON REJILLA TERMINADO METALICO Y ENCAPSULADO DE LED INDIVIDUAL EN RESINA DE ALTA TRANSPARENCIA, CAT: LC-108HF4, INCLUYE: MATERIALES, MANO DE OBRA, EQUIPO Y HERRAMIENTA.</t>
  </si>
  <si>
    <t>0326</t>
  </si>
  <si>
    <t>SUMINISTRO Y COLOCACION DE CENTRO DE CARGA DE SOBREPONER QO8 SQUARED D, INCLUYE: MATERIALES, MANO DE OBRA, EQUIPO Y HERRAMIENTA.</t>
  </si>
  <si>
    <t>0327</t>
  </si>
  <si>
    <t>SUMINISTRO Y COLOCACION DE INTERRUPTOR SQUARED-D 2X20 AMPERES, INCLUYE: MATERIALES, MANO DE OBRA, EQUIPO Y HERRAMIENTA.</t>
  </si>
  <si>
    <t>0328</t>
  </si>
  <si>
    <t>SUMINISTRO Y COLOCACION DE CENTRO DE CARGA SIEMENS MODELO S1224L3125, INCLUYE: FIJACION, MATERIALES, MANO DE OBRA, EQUIPO Y HERRAMIENTA.</t>
  </si>
  <si>
    <t>0329</t>
  </si>
  <si>
    <t>SUMINISTRO Y COLOCACION DE INTERRUPTOR SQUARED-D 2X40 AMPERES, INCLUYE: MATERIALES, MANO DE OBRA, EQUIPO Y HERRAMIENTA.</t>
  </si>
  <si>
    <t>0330</t>
  </si>
  <si>
    <t>SUMINISTRO Y COLOCACION DE INTERRUPTOR SQUARED-D 3X30 AMPERES, INCLUYE: MATERIALES, MANO DE OBRA, EQUIPO Y HERRAMIENTA.</t>
  </si>
  <si>
    <t>04</t>
  </si>
  <si>
    <t>AIRES ACONDICIONADOS</t>
  </si>
  <si>
    <t>0408</t>
  </si>
  <si>
    <t>SUMINISTRO Y COLOCACION DE MINISPLIT DE 1 TON DE CAPACIDAD, INCLUYE: TUBERIA DE DRENAJES 5.00 M, KIT DE TUBERIA DE COBRE A CONDENSADOR DE 9.90 M, MATERIALES, MANO DE OBRA, EQUIPO Y HERRAMIENTA.</t>
  </si>
  <si>
    <t>0409</t>
  </si>
  <si>
    <t>SUMINISTRO Y COLOCACION DE MINISPLIT DE 2 TON DE CAPACIDAD, INCLUYE: TUBERIA DE DRENAJES  4.40 M, KIT DE TUBERIA DE COBRE A CONDENSADOR DE 10.30 M, MATERIALES, MANO DE OBRA, EQUIPO Y HERRAMIENTA.</t>
  </si>
  <si>
    <t>0410</t>
  </si>
  <si>
    <t>SUMINISTRO Y COLOCACION DE MINISPLIT DE 1 TON DE CAPACIDAD, INCLUYE: TUBERIA DE DRENAJES 4.60 M, KIT DE TUBERIA DE COBRE A CONDENSADOR DE 10.60 M, MATERIALES, MANO DE OBRA, EQUIPO Y HERRAMIENTA.</t>
  </si>
  <si>
    <t>0403</t>
  </si>
  <si>
    <t>SUMINISTRO Y COLOCACION DE REJILLA DE RETORNO DE A/AC DE 0.40 M X 0.40 M, ACABADO EN PINTURA BLANCA ESMALTADA, INCLUYE: MATERIALES, MANO DE OBRA, EQUIPO Y HERRAMIENTA.</t>
  </si>
  <si>
    <t>0404</t>
  </si>
  <si>
    <t>SUMINISTRO Y COLOCACION DE DUCTO DE LAMINA, DUCTO FLEXIBLE DE 8", AISLANTE DE FIBRA DE VIDRIO Y DIFUSOR DE 12"X12", INCLUYE: MATERIALES, MANO DE OBRA, EQUIPO Y HERRAMIENTA.</t>
  </si>
  <si>
    <t>05</t>
  </si>
  <si>
    <t>VOZ Y DATOS</t>
  </si>
  <si>
    <t>0501</t>
  </si>
  <si>
    <t>SUMINISTRO E INSTALACION DE NODOS DE VOZ Y DATOS, INCLUYE: CANASTILLA CABLOFIL DE 50 MM DE PERALTE, SUJETADORES PARA CABLOFIL, CABLE UTP CAT 5E, CABLE ECATEL 4 HILOS, CABLE ECATEL 24 HILOS, BELCRO PARA PEINADO DE CABLES, TUBERIA CONDUIT DE PVC, CAJA, REGISTROS, TAPA, ACCESORIOS, CANALETA DE PVC, INCLUYE: ETIQUETACION, DIRECTORIO Y PRUEBA DE DESEMPEÑO, MANO DE OBRA, MATERIALES, EQUIPO Y HERRAMIENTA.</t>
  </si>
  <si>
    <t>06</t>
  </si>
  <si>
    <t>PLOMERIA</t>
  </si>
  <si>
    <t>0601</t>
  </si>
  <si>
    <t>SALIDA SANITARIA A BASE DE TUBERIA DE PVC SANITARIA DE 2", INCLUYE: COPLES, TEES, YEE, PEGAMENTO, RANURA DE MUROS Y PISOS, MANO DE OBRA, EQUIPO Y HERRAMIENTA.</t>
  </si>
  <si>
    <t>0602</t>
  </si>
  <si>
    <t>SALIDA SANITARIA A BASE DE TUBERIA DE PVC SANITARIA DE 4", INCLUYE: COPLES, TEES, YEE, PEGAMENTO, RANURA DE MUROS Y PISOS, MANO DE OBRA, EQUIPO Y HERRAMIENTA.</t>
  </si>
  <si>
    <t>0606</t>
  </si>
  <si>
    <t>SUMINISTRO Y COLOCACION DE LAVAMANOS DE PEDESTAL COLOR BLANCO, INCLUYE: LLAVE ANGULAR, CONTRACANASTA, CESPOL, LLAVE MEZCLADORA CROMADA, MANGUERA COFLEX, MANO DE OBRA, MATERIALES, EQUIPO Y HERRAMIENTA.</t>
  </si>
  <si>
    <t>0607</t>
  </si>
  <si>
    <t>SUMINISTRO Y COLOCACION DE WC COLOR BLANCO IDEAL ESTANDAR CON TANQUE CON SISTEMA AHORRADOR, INCLUYE: MANGUERA COFLEX, LLAVE ANGULAR, ASIENTO DE PLASTICO, MANO DE OBRA, MATERIALES, EQUIPO Y HERRAMIENTA.</t>
  </si>
  <si>
    <t>0614</t>
  </si>
  <si>
    <t>SALIDA HIDRAULICA A BASE DE TUBERIA CPVC DE 1/2" Y 3/4", INCLUYE: COPLES, TEES, YEE, RANURADO DE MUROS Y PISOS, MANO DE OBRA, EQUIPO Y HERRAMIENTA.</t>
  </si>
  <si>
    <t>0615</t>
  </si>
  <si>
    <t>SUMINISTRO Y COLOCACION DE TARJA DE MEDIDAS DE 1.00 M X 0.60 M, INCLUYE: LLAVE ANGULAR, LLAVE CUELLO DE GANSO, MANGUERAS, CESPOL, CONTRACANASTA, LIMPIEZA, FIJACION, MATERIALES, MANO DE OBRA, EQUIPO Y HERRAMIENTA.</t>
  </si>
  <si>
    <t>0616</t>
  </si>
  <si>
    <t>SUMINISTRO Y TENDIDO DE TUBERIA DE PVC SANITARIO DE 2", INCLUYE: RANURA DE Y DEMOLICION DE PISO DE 0.40 M DE ANCHO, COLOCACION DE TUBO, CAMA DE ARENA Y COLADO NUEVAMENTE DE PISO DE 0.40 M DE ANCHO, INCLUYE: MANO DE OBRA, MATERIALES, EQUIPO Y HERRAMIENTA.</t>
  </si>
  <si>
    <t>0617</t>
  </si>
  <si>
    <t>SUMINISTRO Y TENDIDO DE TUBERIA DE PVC SANITARIO DE 2", INCLUYE:CODOS, COPLES, PEGAMENTO, FIJACION A MURO CON TAQUETES, ABRAZADERAS, MANO DE OBRA, MATERIALES, EQUIPO Y HERRAMIENTA.</t>
  </si>
  <si>
    <t>0618</t>
  </si>
  <si>
    <t>SUMINISTRO Y COLOCACION DE TARJA DE MEDIDAS DE 0.80 M X 0.60 M, INCLUYE: LLAVE ANGULAR, LLAVE CUELLO DE GANSO, MANGUERAS, CESPOL, CONTRACANASTA, LIMPIEZA, FIJACION, MATERIALES, MANO DE OBRA, EQUIPO Y HERRAMIENTA.</t>
  </si>
  <si>
    <t>0619</t>
  </si>
  <si>
    <t>SUMINISTRO Y COLOCACION DE BOMBA SUMERGIBLE EFLUENTE DE 1/2 HP 115 VOLTS, INCLUYE: ADAPTACION Y PIEZAS ESPECIALES PARA SU CORRECTO FUNCIONAMIENTO, MATERIALES, MANO DE OBRA, EQUIPO Y HERRAMIENTA.</t>
  </si>
  <si>
    <t>0620</t>
  </si>
  <si>
    <t>CÁRCAMO DE BOMBEO DE AGUAS NEGRAS DE 1.00 M X 1.00 M X 1.10 M DE PROFUNDIDAD, HECHO CON FIRME DE CONCRETO PULIDO DE F'C= 200 KG/CM2 CON 10 CM DE ESPESOR, MUROS DE TABIQUE RECOCIDO PEGADO CON MORTERO CEM-ARE 1:3 Y CASTILLOS DE 0.15 M X 0.15 M EN LAS ESQUINAS CON 4 VARILLAS DEL #3 Y ESTRIBOS DE ALAMBRON @15 CMS CON CONCRETO F'C= 200 KG/CM2, DALA DE CORONA PERIMETRAL DE 0.15 M X 0.20 M ARMADA CON 4 VARILLAS #3 Y ESTRIBOS DE ALAMBRON @ 15 CMS COLADA CON CONCRETO F'C= 200 KG/CM2, ENJARRE EN MUROS CON MORTERO CEM-ARE 1:3 ACABADO PULIDO, TAPA DE CONCRETO DE 5 CM DE ESPESOR CON MARCO Y CONTRAMARCO DE ANGULO ARMADA CON VARILLA DEL #3 @ 20 CMS EN AMBOS SENTIDOS, COLADO CON CONCRETO F'C= 200 KG/CM2, INCLUYE: DEMOLICION DE PISO, EXCAVACION, MANO DE OBRA, MATERIALES, EQUIPO Y HERRAMIENTA.</t>
  </si>
  <si>
    <t>0621</t>
  </si>
  <si>
    <t>CONSTRUCCION DE REGISTRO DE 0.71 M X 0.39 M X 0.50 M DE PROFUNDIDAD, HECHO A BASE DE MURO DE TABIQUE RECOCIDO, PISO DE CONCRETO, DALA DE CORONO DE 15X15 CMS, ARMADO CON 4 VARILLAS DE 3/8", ESTRIBOS DE ALAMBRON @15 CMS, ENJARRE PULIDO EN MUROS CON MORTERO CEM-ARE 1:3, TAPA METALICA CON MARCO Y CONTRAMARCO DE ANGULO, LAMINA NEGRA, INCLUYE: MATERIALES, MANO DE OBRA, EQUIPO Y HERRAMIENTA.</t>
  </si>
  <si>
    <t>0622</t>
  </si>
  <si>
    <t>SUMINISTRO Y COLOCACION DE TUBERIA DE COBRE PARA GAS TIPO "L" DE 1/2", INCLUYE: COPLES CODOS, PASTA FUNDENTE, SOLDADURA, EQUIPO DE GAS, SOPLETE, MATERIALES, MANO DE OBRA, EQUIPO Y HERRAMIENTA.</t>
  </si>
  <si>
    <t>0623</t>
  </si>
  <si>
    <t>SUMINISTRO E INSTALACION DE TANQUE PARA GAS LP CAPACIDAD DE 30 KG, INCLUYE: CONEXIONES, VALVULA, MATERIALES, MANO DE OBRA, EQUIPO Y HERRAMIENTA.</t>
  </si>
  <si>
    <t>07</t>
  </si>
  <si>
    <t>HERRERIA</t>
  </si>
  <si>
    <t>0701</t>
  </si>
  <si>
    <t>FABRICACION E INSTALACION DE PASAMANOS DE 2.00 M DE LARGO X 0.90 M DE ALTO, A BASE DE TUBO CEDULA 40 DE 4", ANCLADO A PISO CON TAQUETE Y PLACA DE 15 CM X 15 CM X 3/8, INCLUYE: FONDO ANTICORROSIVO, ACABADO EN PINTURA ESMALTE, MATERIALES, MANO DE OBRA, EQUIPO Y HERRAMIENTA.</t>
  </si>
  <si>
    <t>08</t>
  </si>
  <si>
    <t>LIMPIEZA</t>
  </si>
  <si>
    <t>0801</t>
  </si>
  <si>
    <t>LIMPIEZA GRUESA DEL AREA DE LOS TRABAJOS, INCLUYE: ACARREO HASTA 50 M DE FORMA MANUAL, CARGA A CAMBIO DE VOLTEO Y ACARREO A TIRADERO AUTORIZADO.</t>
  </si>
  <si>
    <t>0802</t>
  </si>
  <si>
    <t>LIMPIEZA FINA AL FINALIZAR LOS TRABAJOS DE FORMA MANUAL, INCLUYE: PISOS, VENTANERIA, PUERTAS, ETC, MATERIAL, MANO DE OBRA, EQUIPO Y HERRAMIENTA.</t>
  </si>
  <si>
    <t>PLANTA BAJA</t>
  </si>
  <si>
    <t>0101</t>
  </si>
  <si>
    <t>DEMOLICION POR MEDIOS MANUALES DE MURO DE TABLAROCA 2 CARAS DE 10 CM DE ESPESOR, ESTRUCTURADO CON SOPORTERIA METALICA GALVANIZADA, INCLUYE: MANO DE OBRA, LIMPIEZA, EQUIPO Y HERRAMIENTA.</t>
  </si>
  <si>
    <t>0102</t>
  </si>
  <si>
    <t>DEMOLICION DE REPISA DE TABLAROCA DE 10 CM DE ESPESOR, 3.23 M DE LARGO X 0.26 M DE ANCHO, CON 2 SOPORTES TRIANGULARES DE 0.15 M X 0.30 M, INCLUYE: MATERIALES, MANO DE OBRA, EQUIPO Y HERRAMIENTA. (NOTA: SE DEMOLIO Y SE BAJO)</t>
  </si>
  <si>
    <t>0103</t>
  </si>
  <si>
    <t>DEMOLICION DE REPISA DE TABLAROCA DE 10 CM DE ESPESOR, 3.62 M DE LARGO X 0.40 M DE ANCHO, CON 1 SOPORTE DE 0.20 M X 0.80 M, INCLUYE: MATERIALES, MANO DE OBRA, EQUIPO Y HERRAMIENTA. (SE DEMOLIO POR REUBICACION DE SITE)</t>
  </si>
  <si>
    <t>0104</t>
  </si>
  <si>
    <t>RETIRO DE MUEBLE DE MADERA SIN RECUPERACION DE 2.12 M DE ALTO X 1.43 M DE ANCHO CON 3 REPISAS Y CAJONES EN LA PARTE DE ABAJO (3 CAJONES), INCLUYE: ACARREO, MANO DE OBRA, EQUIPO Y HERRAMIENTA.</t>
  </si>
  <si>
    <t>0105</t>
  </si>
  <si>
    <t xml:space="preserve">RETIRO Y DESMANTELAMIENTO DE REPISAS DE MADERA DE 3.77 M DE LARGO X 0.60 M DE ANCHO, 4 SOPORTES DE 0.60 M X 0.75 M, INCLUYE: MANO DE OBRA, EQUIPO Y HERRAMIENTA. </t>
  </si>
  <si>
    <t>0106</t>
  </si>
  <si>
    <t xml:space="preserve">RETIRO Y DESMANTELAMIENTO DE REPISAS DE MADERA DE 5.26 M DE LARGO X 0.60 M DE ANCHO, 5 SOPORTES DE 0.60 M X 0.75 M, INCLUYE: MANO DE OBRA, EQUIPO Y HERRAMIENTA. </t>
  </si>
  <si>
    <t>0107</t>
  </si>
  <si>
    <t xml:space="preserve">RETIRO Y DESMANTELAMIENTO DE REPISAS DE MADERA DE 3.30 M DE LARGO X 0.60 M DE ANCHO, 4 SOPORTES DE 0.60 M X 0.75 M, INCLUYE: MANO DE OBRA, EQUIPO Y HERRAMIENTA. </t>
  </si>
  <si>
    <t>0108</t>
  </si>
  <si>
    <t>RETIRO Y DESMANTELAMIENTO DE PUERTA DE MADERA 2.12 M DE ALTO X 1.43 M DE ANCHO, INCLUYE: ACARREO, MANO DE OBRA, EQUIPO Y HERRAMIENTA.</t>
  </si>
  <si>
    <t>0109</t>
  </si>
  <si>
    <t>DESINSTALACION Y RETIRO DE PASAMANOS PARA MINUSVALIDOS, BARRA EN "U" DE 1.00 M X 0.85 M, INCLUYE: MANO DE OBRA, EQUIPO Y HERRAMIENTA.</t>
  </si>
  <si>
    <t>0110</t>
  </si>
  <si>
    <t>RETIRO Y DESMANTELAMIENTO SIN RECUPERACION DE LAMPARAS 0.20 M X 2.44 M, INCLUYE: RESANE EN PLAFON POR TAQUETES QUE SE DESINSTALARON DE LAMPARA, MANO DE OBRA, EQUIPO Y HERRAMIENTA.</t>
  </si>
  <si>
    <t>0112</t>
  </si>
  <si>
    <t>RETIRO Y DESMANTELAMIENTO DE CONTACTO, INCLUYE: QUITAR TUBERIA, CAJA, ACCESORIOS, TUBERIA Y CABLEADO, MANO DE OBRA, EQUIPO Y HERRAMIENTA.</t>
  </si>
  <si>
    <t>0113</t>
  </si>
  <si>
    <t>RETIRO Y DESMANTELAMIENTO DE APAGADOR, INCLUYE: QUITAR TUBERIA, CAJA, ACCESORIOS, TUBERIA Y CABLEADO, MANO DE OBRA, EQUIPO Y HERRAMIENTA.</t>
  </si>
  <si>
    <t>0114</t>
  </si>
  <si>
    <t>RESANE DE CAJILLO DE TABLAROCA CON REDIMIX, CINTA, MEDIDA DE RESANE 0.50 M X 0.70 M, INCLUYE: MATERIALES, MANO DE OBRA, EQUIPO Y HERRAMIENTA.</t>
  </si>
  <si>
    <t>0115</t>
  </si>
  <si>
    <t>DESINSTALACION Y RETIRO DE WC EN MAL ESTADO, INCLUYE: MANO DE OBRA, EQUIPO Y HERRAMIENTA.</t>
  </si>
  <si>
    <t>0201</t>
  </si>
  <si>
    <t>SUMINISTRO Y ELABORACION DE  PLAFON LISO A BASE DE TABLAROCA CON BASTIDOR METALICO FORMADO CON CANAL LISTON Y CANALETA DE CARGA COMO REFURZO CALAFATEADO CON PERFACINTA Y REDIMIX DE 0.00 A 3.00  DE ALTURA INCLUYE MATERIALES, MANO DE OBRA EQUIPO Y HERRAMIENTA.</t>
  </si>
  <si>
    <t>0206</t>
  </si>
  <si>
    <t>CONSTRUCCION DE MURO DE TABLAROCA 1 CARA A BASE DE TABLAROCA DE 1/2" Y SOPORTERIA DE PERFILES GALVANIZADOS, INCLUYE: MANO DE OBRA, EQUIPO Y HERRAMIENTA.</t>
  </si>
  <si>
    <t>0207</t>
  </si>
  <si>
    <t>CONSTRUCCION DE MURO DE DUROCK 1 CARA A BASE DE DUROCK CON BASTIDOR METALICO FORMADO CON CANAL Y POSTE 6.36 CALAFATEADO CON PERFACINTA Y REDIMIX EN UNIONES, INCLUYE: MANO DE OBRA, EQUIPO Y HERRAMIENTA.</t>
  </si>
  <si>
    <t>0208</t>
  </si>
  <si>
    <t>ELABORACION DE CAJILLO DE TABLAROCA DE 0.40 M DE ALTO, INCLUYE: SOPORTERIA METALICA GALVANIZADA, TABLAROCA DE 1/2", PERFACINTA, REDIMIX, MATERIALES, MANO DE OBRA, EQUIPO Y HERRAMIENTA.</t>
  </si>
  <si>
    <t>0209</t>
  </si>
  <si>
    <t>CAJILLO DE DUROCK PARA CUBRIR TUBERIA HIDRAULICA DE 0.12M X 0.12M, INCLUYE: ENCINTADO Y PASTA, MATERIALES, MANO DE OBRA, EQUIPO Y HERRAMIENTA.</t>
  </si>
  <si>
    <t>0210</t>
  </si>
  <si>
    <t>FALDON DE TABLAROCA DE 0.40 M DE ALTO CON TABLAROCA DE 1/2" Y ESTRUCTURADO CON PERFILES GALVANIZADOS, INCLUYE: MATERIALES, EQUIPO Y HERRAMIENTA.</t>
  </si>
  <si>
    <t>0211</t>
  </si>
  <si>
    <t>SUMINISTRO Y COLOCACION DE PERSIANAS DE LONA CON SISTEMA CORREDIZO ENROLLABLE VERTICAL DE 1.72 M DE ANCHO X1.78 M DE ALTO, INCLUYE: INSTALACION, MANO DE OBRA, EQUIPO Y HERRAMIENTA.</t>
  </si>
  <si>
    <t>0212</t>
  </si>
  <si>
    <t>SUMINISTRO Y COLOCACION DE PERSIANAS DE LONA CON SISTEMA CORREDIZO ENROLLABLE VERTICAL DE 1.95 M DE ANCHO X1.28 M DE ALTO, INCLUYE: INSTALACION, MANO DE OBRA, EQUIPO Y HERRAMIENTA.</t>
  </si>
  <si>
    <t>0213</t>
  </si>
  <si>
    <t>SUMINISTRO Y COLOCACION DE PERSIANAS DE LONA CON SISTEMA CORREDIZO ENROLLABLE VERTICAL DE 1.36 M DE ANCHO X1.28 M DE ALTO, INCLUYE: INSTALACION, MANO DE OBRA, EQUIPO Y HERRAMIENTA.</t>
  </si>
  <si>
    <t>0214</t>
  </si>
  <si>
    <t>SUMINISTRO Y COLOCACION DE PERSIANAS DE LONA CON SISTEMA CORREDIZO ENROLLABLE VERTICAL DE 1.77 M DE ANCHO X1.28 M DE ALTO, INCLUYE: INSTALACION, MANO DE OBRA, EQUIPO Y HERRAMIENTA.</t>
  </si>
  <si>
    <t>0215</t>
  </si>
  <si>
    <t>SUMINISTRO Y COLOCACION DE PERSIANAS DE LONA CON SISTEMA CORREDIZO ENROLLABLE VERTICAL DE 1.44 M DE ANCHO X1.28 M DE ALTO, INCLUYE: INSTALACION, MANO DE OBRA, EQUIPO Y HERRAMIENTA.</t>
  </si>
  <si>
    <t>0216</t>
  </si>
  <si>
    <t>SUMINISTRO Y COLOCACION DE PERSIANAS DE LONA CON SISTEMA CORREDIZO ENROLLABLE VERTICAL DE 2.06 M DE ANCHO X 1.28 M DE ALTO, INCLUYE: INSTALACION, MANO DE OBRA, EQUIPO Y HERRAMIENTA.</t>
  </si>
  <si>
    <t>0217</t>
  </si>
  <si>
    <t>SUMINISTRO Y COLOCACION DE PERSIANAS DE LONA CON SISTEMA CORREDIZO ENROLLABLE VERTICAL DE 1.595 M DE ANCHO X 2.30 M DE ALTO, INCLUYE: INSTALACION, MANO DE OBRA, EQUIPO Y HERRAMIENTA.</t>
  </si>
  <si>
    <t>0218</t>
  </si>
  <si>
    <t>SUMINISTRO Y COLOCACION DE PERSIANAS DE LONA CON SISTEMA CORREDIZO ENROLLABLE VERTICAL DE 0.945 M DE ANCHO X 2.05 M DE ALTO, INCLUYE: INSTALACION, MANO DE OBRA, EQUIPO Y HERRAMIENTA.</t>
  </si>
  <si>
    <t>0219</t>
  </si>
  <si>
    <t>SUMINISTRO Y COLOCACION DE PERSIANAS DE LONA CON SISTEMA CORREDIZO ENROLLABLE VERTICAL DE 0.50 M DE ANCHO X 1.90 M DE ALTO, INCLUYE: INSTALACION, MANO DE OBRA, EQUIPO Y HERRAMIENTA.</t>
  </si>
  <si>
    <t>0220</t>
  </si>
  <si>
    <t>REPISA DE TABLAROCA DE 10 CM DE ESPESOR, 2.42 M DE LARGO X 0.40 M DE ANCHO, CON UN PEDESTAL (SOPORTE) DE 0.40 M DE ANCHO X 0.80 M DE ALTO Y 10 CM DE ESPESOR, INCLUYE: MATERIALES, MANO DE OBRA, EQUIPO Y HERRAMIENTA.</t>
  </si>
  <si>
    <t>0221</t>
  </si>
  <si>
    <t>REPISA DE TABLAROCA DE 10 CM DE ESPESOR, 3.23 M DE LARGO X 0.26 M DE ANCHO, CON 2 SOPORTES TRIANGULARES DE 0.15 M X 0.30 M, INCLUYE: MATERIALES, MANO DE OBRA, EQUIPO Y HERRAMIENTA. (NOTA: SE DEMOLIO Y SE BAJO)</t>
  </si>
  <si>
    <t>0222</t>
  </si>
  <si>
    <t>REPISA DE TABLAROCA DE 10 CM DE ESPESOR, 2.93 M DE LARGO X 0.33 M DE ANCHO, CON 4 SOPORTES TRIANGULARES DE 0.16 M X 0.35 M, INCLUYE: MATERIALES, MANO DE OBRA, EQUIPO Y HERRAMIENTA.</t>
  </si>
  <si>
    <t>0223</t>
  </si>
  <si>
    <t>REPISA DE TABLAROCA DE 10 CM DE ESPESOR, 3.61 M DE LARGO X 0.40 M DE ANCHO, CON 2 SOPORTES DE 0.20 M X 0.80 M, INCLUYE: MATERIALES, MANO DE OBRA, EQUIPO Y HERRAMIENTA.</t>
  </si>
  <si>
    <t>0224</t>
  </si>
  <si>
    <t>REPISA DE TABLAROCA DE 10 CM DE ESPESOR, 3.62 M DE LARGO X 0.40 M DE ANCHO, CON 1 SOPORTE DE 0.20 M X 0.80 M, INCLUYE: MATERIALES, MANO DE OBRA, EQUIPO Y HERRAMIENTA. (SE DEMOLIO POR REUBICACION DE SITE)</t>
  </si>
  <si>
    <t>0225</t>
  </si>
  <si>
    <t>REPISA DE TABLAROCA EN "L" DE 10 CM DE ESPESOR, 3.10 M DE DESARROLLO  X 0.40 M DE ANCHO, CON 1 SOPORTE DE 0.20 M X 0.80 M, INCLUYE: MATERIALES, MANO DE OBRA, EQUIPO Y HERRAMIENTA.</t>
  </si>
  <si>
    <t>0226</t>
  </si>
  <si>
    <t>REPISA DE TABLAROCA  DE 10 CM DE ESPESOR, 5.94 M DE LARGO X 0.30 M DE ANCHO, CON 6 SOPORTES TRIANGULARS DE DE 0.30 M X 0.30 M, A BASE DE TABLAROCA 1/2", SOPORTERIA GALVANIZADA, PERFACINTA Y REDIMIX,  INCLUYE: MATERIALES, MANO DE OBRA, EQUIPO Y HERRAMIENTA.</t>
  </si>
  <si>
    <t>0227</t>
  </si>
  <si>
    <t>REPISA DE TABLAROCA  CUADRADA DE 10 CM DE ESPESOR, 1.45 M DE LARGO X 2.18 M DE ALTO X 0.59 M DE FONDO, A BASE DE TABLAROCA 1/2", SOPORTERIA GALVANIZADA, PERFACINTA Y REDIMIX,  INCLUYE: MATERIALES, MANO DE OBRA, EQUIPO Y HERRAMIENTA.</t>
  </si>
  <si>
    <t>0228</t>
  </si>
  <si>
    <t>SUMINISTRO Y COLOCACION DE VENTANA DE 0.60X0.70 MTS DE PERFILERIA DE ALUMINIO BLANCO DE 2" CON CRISTAL CLARO DE 6 MM, INCLUYE: MATERIALES, MANO DE OBRA, EQUIPO Y HERRAMIENTA.</t>
  </si>
  <si>
    <t>0229</t>
  </si>
  <si>
    <t>SUMINISTRO Y COLOCACION DE VENTANA DE 1.00X1.05 MTS DE PERFILERIA DE ALUMINIO BLANCO DE 2" CON CRISTAL CLARO DE 6 MM, INCLUYE: MATERIALES, MANO DE OBRA, EQUIPO Y HERRAMIENTA.</t>
  </si>
  <si>
    <t>0230</t>
  </si>
  <si>
    <t>SUMINISTRO Y COLOCACION DE VENTANA DE 2.72X1.17 MTS DE PERFILERIA DE ALUMINIO BLANCO DE 2" CON CRISTAL CLARO DE 6 MM, INCLUYE: MATERIALES, MANO DE OBRA, EQUIPO Y HERRAMIENTA.</t>
  </si>
  <si>
    <t>0231</t>
  </si>
  <si>
    <t>SUMINISTRO Y COLOCACION DE VENTANA DE 0.72X1.62 MTS DE PERFILERIA DE ALUMINIO BLANCO DE 2" CON CRISTAL CLARO DE 6 MM, INCLUYE: MATERIALES, MANO DE OBRA, EQUIPO Y HERRAMIENTA.</t>
  </si>
  <si>
    <t>0233</t>
  </si>
  <si>
    <t>SUMINISTRO Y COLOCACION DE PUERTA DE TAMBOR COLOR BLANCO DE 0.80 M X 2.06 M, MARCO DE ALUMINIO COLOR BLANCO DE 2", CERRADURA TUBULAR CON LLAVE, INCLUYE: MANO DE OBRA, MATERIALES, EQUIPO Y HERRAMIENTA.</t>
  </si>
  <si>
    <t>0235</t>
  </si>
  <si>
    <t>RESANE Y DETALLADO PERIMETRAL CON MORTERO CEM-ARE 1:3 DE CENTRO DE CARGA EN AREA DE FARMACIA, INCLUYE: MATERIALES, MANO DE OBRA, EQUIPO Y HERRAMIENTA.</t>
  </si>
  <si>
    <t>0236</t>
  </si>
  <si>
    <t>RESANE DE MURO CON YESO Y REDIMIX, ACABADO PULIDO DE 5 MM DE ESPESOR, INCLUYE: MATERIALES, MANO DE OBRA, EQUIPO Y HERRAMIENTA.</t>
  </si>
  <si>
    <t>0237</t>
  </si>
  <si>
    <t>SUMINISTRO Y COLOCACION DE FALDON PARA REMATAR PLAFON DE 0.35 M DE ALTO X 0.10 M DE ANCHO, A BASE DE TABLAROCA DE 1/2", SOPORTERIA METALICA GALVANIZADA, REDIMIX Y PERFACINTA, INCLUYE: MATERIALES, MANO DE OBRA, EQUIPO Y HERRAMIENTA.</t>
  </si>
  <si>
    <t>0306</t>
  </si>
  <si>
    <t>SUMINISTRO, INSTALACIÓN Y CONEXIÓN DE SALIDA PARA APAGADOR TRIPLE PARA VOLTAJE NORMAL, 127 VOLTS, 15 AMPERE, INSTALACIÓN EN MURO, QUE INCLUYE: TUBERIA PVC, CONDDUIT O FLEXIBLE DE 3/4" Y 1/2", CODOS, CHALUPA, Y COPLES, TODO PARA TUBERIA PVC, CONDUIT O FLEXIBLE, PIJAS, ABRAZADERAS, SOPORTERIA, CABLES THW CAL 10 AWG, MCA VIAKON O CONDUMEX, 1 CABLE DE COBRE DESNUDO CAL 12 AWG, APAGADOR SENCILLO CON TAPA DE 1 A 3 VENTANAS DE  RESINA DEL MISMO COLOR, TODO EN LINEA QUINZIÑO EVOLUCION, EN MCA BTICINO, Y TODO LO NECESARIO PARA SU INSTALACIÓN, MANO DE OBRA, MATERIALES, EQUIPO Y HERRAMIENTA.</t>
  </si>
  <si>
    <t>0308</t>
  </si>
  <si>
    <t>REPARACION DE LAMPARA REDONDA CONSISTENTE EN CAMBIAR FOCO, LIMPIEZA, TERMINALES NUEVAS, FIJACION NUEVA, INCLUYE: MATERIALES, MANO DE OBRA, EQUIPO Y HERRAMIENTA.</t>
  </si>
  <si>
    <t>0309</t>
  </si>
  <si>
    <t>SUMINISTRO Y COLOCACION DE CENTRO DE CARGA DE SOBREPONER QOC20, INCLUYE: MATERIALES, MANO DE OBRA, EQUIPO Y HERRAMIENTA.</t>
  </si>
  <si>
    <t>0310</t>
  </si>
  <si>
    <t>SUMINISTRO Y COLOCACION DE CENTRO DE CARGA DE SOBREPONER QO12, INCLUYE: MATERIALES, MANO DE OBRA, EQUIPO Y HERRAMIENTA.</t>
  </si>
  <si>
    <t>0311</t>
  </si>
  <si>
    <t>SUMINISTRO Y COLOCACION DE CENTRO DE CARGA QO2-A CON PASTILLA DE 50 AMPERES, INCLUYE: MATERIALES, MANO DE OBRA, EQUIPO Y HERRAMIENTA.</t>
  </si>
  <si>
    <t>0312</t>
  </si>
  <si>
    <t>SUMINISTRO Y COLOCACION DE SISTEMA DE TIERRA FISICA PARA SITE, CONSISTENTE EN 2 BARRAS DE COBRE, ABRAZADERAS, CABLE #8, INCLUYE: MATERIALES, MANO DE OBRA, EQUIPO Y HERRAMIENTA.</t>
  </si>
  <si>
    <t>0313</t>
  </si>
  <si>
    <t>SUMINISTRO Y COLOCACION DE INTERRUPTOR SQUARED-D 1X30 AMPERES, INCLUYE: MATERIALES, MANO DE OBRA, EQUIPO Y HERRAMIENTA.</t>
  </si>
  <si>
    <t>0314</t>
  </si>
  <si>
    <t>SUMINISTRO Y COLOCACION DE INTERRUPTOR SQUARED-D 2X30 AMPERES, INCLUYE: MATERIALES, MANO DE OBRA, EQUIPO Y HERRAMIENTA.</t>
  </si>
  <si>
    <t>0315</t>
  </si>
  <si>
    <t>SUMINISTRO Y COLOCACION DE INTERRUPTOR SQUARED-D 2X15 AMPERES, INCLUYE: MATERIALES, MANO DE OBRA, EQUIPO Y HERRAMIENTA.</t>
  </si>
  <si>
    <t>0316</t>
  </si>
  <si>
    <t>SUMINISTRO Y COLOCACION DE REGISTRO Y TAPA CIEGA DE 4"X4" GALVANIZADO, INCLUYE: MATERIALES, MANO DE OBRA, EQUIPO Y HERRAMIENTA.</t>
  </si>
  <si>
    <t>0317</t>
  </si>
  <si>
    <t>0318</t>
  </si>
  <si>
    <t>ALIMENTACION ELECTRICA CONSISTENTE EN: 25 M DE TUBERIA CONDUIT 1" DE DIAMETRO GALVANIZADA PARED DELGADA, 3 LINEAS DE CABLE CALIBRE 6 (75 M), 1 LINEA DE CABLE CALIBRE 8 (25 M), INCLUYE: MATERIALES, MANO DE OBRA, EQUIPO Y HERRAMIENTA.</t>
  </si>
  <si>
    <t>0401</t>
  </si>
  <si>
    <t>SUMINISTRO Y COLOCACION DE MINISPLIT DE 1.5 TON DE CAPACIDAD, INCLUYE: TUBERIA DE  DRENAJE DE 1.80 M, KIT DE TUBERIA DE COBRE A CONDENSADOR DE 1.00 M, MATERIALES, MANO DE OBRA, EQUIPO Y HERRAMIENTA.</t>
  </si>
  <si>
    <t>0402</t>
  </si>
  <si>
    <t>SUMINISTRO Y COLOCACION DE MINISPLIT DE 1 TON DE CAPACIDAD, INCLUYE: TUBERIA DE  DRENAJE DE 3.00 M, KIT DE TUBERIA DE COBRE A CONDENSADOR DE 3.30 M, MATERIALES, MANO DE OBRA, EQUIPO Y HERRAMIENTA.</t>
  </si>
  <si>
    <t>0603</t>
  </si>
  <si>
    <t>SALIDA HIDRAULICA CON TUBERIA DE COBRE TIPO "M" DE 1/2" Y 3/4", INCLUYE: COPLES, TEES, YEE, CODOS, SOLDADURA, PASTA FUNDENTE, SOPLETE, RANURADO EN MUROS Y PISOS, MANO DE OBRA, EQUIPO Y HERRAMIENTA.</t>
  </si>
  <si>
    <t>0604</t>
  </si>
  <si>
    <t>SUMINISTRO Y TENDIDO DE TUBERIA DE PVC SANITARIO DE 2", INCLUYE: COPLES, PEGAMENTO, COLOCACION DE TUBO, INCLUYE: MANO DE OBRA, MATERIALES, EQUIPO Y HERRAMIENTA.</t>
  </si>
  <si>
    <t>0605</t>
  </si>
  <si>
    <t>SUMINISTRO Y TENDIDO DE TUBERIA DE 1/2" DE COBRE, INCLUYE: COPLES, SOLDADURA, PASTA FUNDENTE, MATERIALES, MANO DE OBRA, EQUIPO Y HERRAMIENTA.</t>
  </si>
  <si>
    <t>0608</t>
  </si>
  <si>
    <t>REPARACION Y MANTENIMIENTO DE WC YA EXISTENTE, INCLUYE: HERRAJES, LIMPIEZA, CUELLO DE CERA, FIJACION, MATERIALES, MANO DE OBRA, EQUIPO Y HERRAMIENTA.</t>
  </si>
  <si>
    <t>0609</t>
  </si>
  <si>
    <t>REPARACION Y MANTENIMIENTO DE TARJA YA EXISTENTE, INCLUYE: LLAVE ANGULAR, MANGUERAS, CESPOL, CONTRACANASTA, LIMPIEZA, FIJACION, MATERIALES, MANO DE OBRA, EQUIPO Y HERRAMIENTA.</t>
  </si>
  <si>
    <t>0610</t>
  </si>
  <si>
    <t>REPARACION Y MANTENIMIENTO DE LAVAMANOS YA EXISTENTE, INCLUYE: LLAVE ANGULAR, LLAVE MEZCLADORA, MANGUERAS, CESPOL, CONTRACANASTA, LIMPIEZA, FIJACION, MATERIALES, MANO DE OBRA, EQUIPO Y HERRAMIENTA.</t>
  </si>
  <si>
    <t>PRIMER PLANTA (MEZZANINE)</t>
  </si>
  <si>
    <t>0116</t>
  </si>
  <si>
    <t>RETIRO Y DESMANTELAMIENTO DE PUERTA DE MADERA 2.13 M DE ALTO X 0.80 M DE ANCHO, INCLUYE: MANO DE OBRA, EQUIPO Y HERRAMIENTA.</t>
  </si>
  <si>
    <t>0117</t>
  </si>
  <si>
    <t>RETIRO Y DESMANTELAMIENTO DE PUERTA DE MADERA 2.10 M DE ALTO X 0.94 M DE ANCHO, INCLUYE: MANO DE OBRA, EQUIPO Y HERRAMIENTA.</t>
  </si>
  <si>
    <t>0118</t>
  </si>
  <si>
    <t>RETIRO Y DESMANTELAMIENTO DE PUERTA DE MADERA 2.13 M DE ALTO X 1.00 M DE ANCHO, INCLUYE: MANO DE OBRA, EQUIPO Y HERRAMIENTA.</t>
  </si>
  <si>
    <t>0119</t>
  </si>
  <si>
    <t>RETIRO Y DESMANTELAMIENTO DE VENTANA DE 2.44 X 1.00 MTS DE PERFILERIA DE ALUMINIO DE 2" CON CRISTAL CLARO DE 6 MM, INCLUYE: MATERIALES, MANO DE OBRA, EQUIPO Y HERRAMIENTA.</t>
  </si>
  <si>
    <t>0120</t>
  </si>
  <si>
    <t>RETIRO Y DESMANTELAMIENTO DE CAJILLO CUADRADO DE 3.20 M X 2.00 M (MEDIDAS POR LADO) DE SECCION 0.40 M DE ANCHO X 0.40 M DE ALTO, INCLUYE: MANO DE OBRA, EQUIPO Y HERRAMIENTA.</t>
  </si>
  <si>
    <t>0121</t>
  </si>
  <si>
    <t>RETIRO Y DESMANTELAMIENTO DE FALSO PLAFON, CON SOPORTERIA METALICA GALVANIZADA, INCLUYE: MANO DE OBRA, EQUIPO Y HERRAMIENTA.</t>
  </si>
  <si>
    <t>0122</t>
  </si>
  <si>
    <t>RETIRO DE MUEBLE DE MADERA SIN RECUPERACION DE 3.80 M X 0.60 M DE ANCHO TIPO CASILLERO CON 11 SEPARADORES, 2 REPISAS Y 2 MENSULAS DE SOPORTES INCLUYE: ACARREO, MANO DE OBRA, EQUIPO Y HERRAMIENTA.</t>
  </si>
  <si>
    <t>0203</t>
  </si>
  <si>
    <t>SUMINISTRO Y COLOCACION DE PINTURA DE ESMALTE SATINADA, MARCA COMEX A DOS MANOS, INCLUYE: MATERIALES, MANO DE OBRA, EQUIPO Y HERRAMIENTA.</t>
  </si>
  <si>
    <t>0239</t>
  </si>
  <si>
    <t>SUMINISTRO Y COLOCACION DE CAJILLO DE DUROCK, DE 1.22 M DE LARGO X .50 M DE ALTO X 0.30 M DE ANCHO, INCLUYE: MATERIALES, MANO DE OBRA, EQUIPO Y HERRAMIENTA.</t>
  </si>
  <si>
    <t>0240</t>
  </si>
  <si>
    <t>ADECUACION Y CRECIMIENTO DE BARANDAL DE ALUMINIO A UNA ALTURA DE 0.70 M, CON POSTES PARA FIJAR Y DAR SOLIDEZ AL BARANDAL ANCLADOS A TECHO, CON PERFILES DE ALUMINIO COLOR BLONCE IGUAL AL EXISTENTE, INCLUYE: MATERIALES, MANO DE OBRA, EQUIPO Y HERRAMIENTA.</t>
  </si>
  <si>
    <t>0241</t>
  </si>
  <si>
    <t>SUMINISTRO Y COLOCACION DE PERSIANAS DE LONA CON SISTEMA CORREDIZO ENROLLABLE VERTICAL DE 1.99 M DE ANCHO X 1.60 M DE ALTO, INCLUYE: INSTALACION, MANO DE OBRA, EQUIPO Y HERRAMIENTA.</t>
  </si>
  <si>
    <t>0242</t>
  </si>
  <si>
    <t>SUMINISTRO Y COLOCACION DE PERSIANAS DE LONA CON SISTEMA CORREDIZO ENROLLABLE VERTICAL DE 2.40 M DE ANCHO X 1.60 M DE ALTO, INCLUYE: INSTALACION, MANO DE OBRA, EQUIPO Y HERRAMIENTA.</t>
  </si>
  <si>
    <t>0243</t>
  </si>
  <si>
    <t>SUMINISTRO Y COLOCACION DE PUERTA DE TAMBOR COLOR BLANCO DE 0.70 M X 2.10 M, MARCO DE ALUMINIO COLOR BLANCO DE 2", CERRADURA TUBULAR CON LLAVE, INCLUYE: MANO DE OBRA, MATERIALES, EQUIPO Y HERRAMIENTA.</t>
  </si>
  <si>
    <t>0319</t>
  </si>
  <si>
    <t>REPARACION DE LAMPARA DE 0.20 M X 2.44 M, CONSISTENTE EN CAMBIAR TUBOS, CABLEADO, LIMPIEZA, CAMBIAR FOCOS, FIJACION NUEVA, INCLUYE: MATERIALES, MANO DE OBRA, EQUIPO Y HERRAMIENTA.</t>
  </si>
  <si>
    <t>0320</t>
  </si>
  <si>
    <t>0611</t>
  </si>
  <si>
    <t>MANTENIMIENTO INTEGRAL DE WC, INCLUYE: HERRAJES NUEVOS, LIMPIEZA, FIJACION, MATERIALES, MANO DE OBRA, EQUIPO Y HERRAMIENTA.</t>
  </si>
  <si>
    <t>0612</t>
  </si>
  <si>
    <t>MANTENIMIENTO INTEGRAL DE MINGITORIO, INCLUYE: LLAVE, CESPOL, LIMPIEZA, FIJACION, MATERIALES, MANO DE OBRA, EQUIPO Y HERRAMIENTA.</t>
  </si>
  <si>
    <t>0613</t>
  </si>
  <si>
    <t>MANTENIMIENTO INTEGRAL DE LAVAMANOS, INCLUYE: LLAVE, CESPOL, CONTRACANASTA, MANGUERAS, LIMPIEZA, FIJACION, MATERIALES, MANO DE OBRA, EQUIPO Y HERRAMIENTA.</t>
  </si>
  <si>
    <t>DIVERSOS</t>
  </si>
  <si>
    <t>SUMINISTRO DE ABANICO DE PEDESTAL METALICO DE 3 VELOCIDADES.</t>
  </si>
  <si>
    <t>SUMINISTRO E INSTALACION DE LETREROS EN AMBULANCIA A BASE DE CALCAMONIA DE VINIL DE LAS SIGUIENTES MEDIDAS Y FORMAS: FRANJA COLOR TINTO DE 0.20 M X 2.95 M POR AMBOS COSTADOS, FRANJA TINTA DE 0.20 M X 2.14 M EN PARTE TRASERA, LETRERO DE 0.40 M X 2.14 M POR AMBOS LADOS Y 1 PZA EN PARTE TRASERA (UNIDAD MOVIL DE ATENCION MEDICA), LOGOTIPO DE LA SECRETARIA DE SALUD DE 0.25 M X 0.66 M EN AMBOS LADOS, ESCUDO DE SINALOA DE 0.45 M X 0.55 M EN AMBOS COSTADOS Y 1 PZA EN PARTE TRASERA, LETRERO PURO SINALOA DE 30 CMS DE DIAMETRO EN AMBOS COSTADOS, SELLO DEL ESTADO Y DE SECRETARIA DE SALUD PARTE TRASERA 1 PZA, 1 PZA EN CADA PUERTA DE 0.35 M X 0.35 M, LETREROS DE IDENTIFICACION DE AMBULANCIA DE 0.35 M X 0.10 M 1 PZA EN CADA GUARDAFANGO, INCLUYE: LIMPIEZA Y RETIRO DE CALCAMONIAS VIEJAS, MATERIALES, MANO DE OBRA, EQUIPO Y HERRAMIENTA.</t>
  </si>
  <si>
    <t>SUMINISTRO Y COLOCACION DE LONA INFORMATIVA DE 2.00 M X 4.00 M PARA GUIAR AL USUARIO AL NUEVO EDIFICIO, INCLUYE: MANO DE OBRA, EQUIPO Y HERRAMIENTA.</t>
  </si>
  <si>
    <t>SUMINISTRO DE CARTELES INFORMATIVOS TAMAÑO DOBLE CARTA EN PAPEL COUCHE PARA GUIAR AL USUARIO AL NUEVO EDIFICIO.</t>
  </si>
  <si>
    <t>SUMINISTRO Y COLOCACION DE BANNERS DE LONA INFORMATIVOS DE 0.60 M X 1.50 M PARA GUIAR AL USUARIO AL NUEVO EDIFICIO, INCLUYE: MANO DE OBRA, EQUIPO Y HERRAMIENTA.</t>
  </si>
  <si>
    <t>REDIRECCIONAMIENTO DE CABLEADO DE VOZ Y DATOS EN 32 NODOS POR CAMBIO DE UBICACIÓN DE SITE DE TERCER PLANTA A PLANTA BAJA, INCLUYE: MATERIALES, MANO DE OBRA, EQUIPO Y HERRAMIENTA.</t>
  </si>
  <si>
    <t>SUMINISTRO E INSTALACION DE TELEFONOS ANALOGOS, INCLUYE: PRUEBAS, IDENTIFICACION, MANO DE OBRA, EQUIPO Y HERRAMIENTA.</t>
  </si>
  <si>
    <t>SUMINISTRO E INSTALACION DE TELEFONO SECRETARIAL, INCLUYE: PRUEBAS, IDENTIFICACION, MANO DE OBRA, EQUIPO Y HERRAMIENTA.</t>
  </si>
  <si>
    <t>DESINTALACION DE GABINETE SERVER (SITE) DE EDIFICIO A DEMOLER, TRASLADO E INTALACION A EDIFICIO PROVISIONAL, INCLUYE: LIMPIEZA Y MANTENIMIENTO POR DENTRO Y POR FUERA, MANO DE OBRA, EQUIPO Y HERRAMIENTA.</t>
  </si>
  <si>
    <t xml:space="preserve">DESMANTELAMIENTO DE TORRE DE TRANSMISION DE 3 NIVELES DE 14 M DE ALTURA UBICADA EN LA AZOTEA DE EDIFICIO A DEMOLER, INCLUYE: LA RECUPERACION DE TODAS SUS PARTES PARA SER RESGUARDADAS, MANO DE OBRA, EQUIPO Y HERRAMIENTA. </t>
  </si>
  <si>
    <t>DESMANTELAMIENTO DE ANTENA DE 3 SECCIONES CON 4 EQUIPOS ACTIVOS DE TRANSMISION UBICADO EN EDIFICIO A DEMOLER, INCLUYE: MANO DE OBRA, EQUIPO Y HERRAMIENTA.</t>
  </si>
  <si>
    <t>DESINSTALACION, IDENTIFICACION Y ACARREO DE EDIFICIO POR DEMOLER A EDIFICIO PROVISIONAL DE EQUIPO INFORMATICO (COMPUTADORAS DE ESCRITORIO), INCLUYE: MANO DE OBRA, EQUIPO Y HERRAMIENTA.</t>
  </si>
  <si>
    <t>SUMINISTRO Y FABRICACION DE PROTECCION CORREDIZA DE 1.40 M X 0.86 M A BASE DE PERFIL 107, PERFIL 114, PERFIL 1400, JUEGO DE CARRETILLAS, FONDO Y ACABADO EN PINTURA DE ESMALTE, INCLUYE: MATERIALES, MANO DE OBRA, EQUIPO Y HERRAMIENTA.</t>
  </si>
  <si>
    <t>SUMINISTRO Y FABRICACION DE ESTRUCTURA DE TOLDO DE 1.80 M DE ANCHO X 3.00 M DE ALTO X 13 M DE LARGO, A BASE DE PTR DE 2" CALIBRE 14, PLACAS DE 0.15 M X 0.15 M X 3/8", TAQUETE HILTI DE 3/8" X 3 1/2", FONDO Y ACABADO EN PINTURA ESMALTE, INCLUYE: LONA, MATERIALES, MANO DE OBRA, EQUIPO Y HERRAMIENTA.</t>
  </si>
  <si>
    <t>SUMINISTRO Y COLOCACION DE LETREROS PARA SEÑALIZACIONES EN INTERIOR DE EDIFICIO DE PVC CON VINIL, FONDO TINTO, LETRAS BLANCAS DE 0.40 M X 0.20 M, INCLUYE: MANO DE OBRA, EQUIPO Y HERRAMIENTA.</t>
  </si>
  <si>
    <t>SUMINISTRO Y COLOCACION DE LETREROS PARA SEÑALIZACIONES EN INTERIOR DE EDIFICIO DE PVC CON VINIL, FONDO TINTO, LETRAS BLANCAS DE 0.70 M X 1.00 M, INCLUYE: MANO DE OBRA, EQUIPO Y HERRAMIENTA.</t>
  </si>
  <si>
    <t>SUMINISTRO Y COLOCACION DE LETREROS PARA SEÑALIZACIONES EN INTERIOR DE EDIFICIO DE PVC CON VINIL, FONDO TINTO, LETRAS BLANCAS DE  0.20 M X 0.70 M, INCLUYE: MANO DE OBRA, EQUIPO Y HERRAMIENTA.</t>
  </si>
  <si>
    <t>SUMINISTRO Y COLOCACION DE LETREROS PARA SEÑALIZACIONES EN INTERIOR DE EDIFICIO DE PVC CON VINIL, FONDO TINTO, LETRAS BLANCAS DE 0.10 M X 0.40 M, INCLUYE: MANO DE OBRA, EQUIPO Y HERRAMIENTA.</t>
  </si>
  <si>
    <t>SUMINISTRO Y COLOCACION DE LETREROS PARA SEÑALIZACIONES EN INTERIOR DE EDIFICIO DE PVC CON VINIL, FONDO TINTO, LETRAS BLANCAS DE 0.20 M X 0.20 M, INCLUYE: MANO DE OBRA, EQUIPO Y HERRAMIENTA.</t>
  </si>
  <si>
    <t>SUMINISTRO Y COLOCACION DE LETREROS PARA SEÑALIZACIONES EN INTERIOR DE EDIFICIO DE PVC CON VINIL, FONDO TINTO, LETRAS BLANCAS DE 0.20 M X 0.80 M, INCLUYE: MANO DE OBRA, EQUIPO Y HERRAMIENTA.</t>
  </si>
  <si>
    <t>SUMINISTRO Y COLOCACION DE LETREROS PARA SEÑALIZACIONES EN INTERIOR DE EDIFICIO DE PVC CON VINIL, FONDO TINTO, LETRAS BLANCAS DE 0.10 M X 0.35 M, INCLUYE: MANO DE OBRA, EQUIPO Y HERRAMIENTA.</t>
  </si>
  <si>
    <t>SUMINISTRO Y COLOCACION DE LETREROS PARA SEÑALIZACIONES EN INTERIOR DE EDIFICIO DE PVC CON VINIL, FONDO TINTO, LETRAS BLANCAS DE 0.20 M X 0.50 M, INCLUYE: MANO DE OBRA, EQUIPO Y HERRAMIENTA.</t>
  </si>
  <si>
    <t>DESINSTALACION DE RACK DE 19" DE TELECOMUNICACIONES DE EDIFICIO A DEMOLER E INSTALACION DEL MISMO EN EDIFICIO EN ADECUACION, INCLUYE: TRASLADO, MANO DE OBRA, EQUIPO Y HERRAMIENTA.</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</si>
  <si>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</si>
  <si>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</si>
  <si>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</si>
  <si>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</si>
  <si>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</si>
  <si>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</si>
  <si>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</si>
  <si>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</si>
  <si>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</si>
  <si>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</si>
  <si>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</si>
  <si>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</si>
  <si>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</si>
  <si>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</si>
  <si>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</si>
  <si>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</si>
  <si>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</si>
  <si>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</si>
  <si>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</si>
  <si>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</si>
  <si>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</si>
  <si>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</si>
  <si>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</si>
  <si>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</si>
  <si>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DESINSTALACION DE CONMUTADOR TELEFONICO MARCA PANASONIC DE EDIFICIO A DEMOLER E INSTALACION EN EDIFICIO PROVISIONAL, INCLUYE: MANTENIMIENTO INTERNO Y EXTERNO, ETIQUETADO DE EXTENSIONES, MANO DE OBRA, EQUIPO Y HERRAMIENTA.</t>
  </si>
  <si>
    <t>GOBIERNO DEL ESTADO DE SINALOA</t>
  </si>
  <si>
    <t>INVITACIÓN A CUANDO MENOS TRES PERSONAS No.</t>
  </si>
  <si>
    <t>DOC</t>
  </si>
  <si>
    <t>SERVICIOS DE SALUD DE SINALOA (SSS)</t>
  </si>
  <si>
    <t>DE-1</t>
  </si>
  <si>
    <t>PAG</t>
  </si>
  <si>
    <t>INVITACIÓN A CUANDO MENOS TRES PERSONAS</t>
  </si>
  <si>
    <t>CATALOGO DE CONCEPTOS, DESCRIPCIÓN DE LOS TRABAJOS, UNIDADES DE MEDICIÓN, CANTIDADES DE TRABAJO, PRECIOS UNITARIOS CON NUMERO Y LETRA, IMPORTES POR PATIDA, SUBPARTIDA, CONCEPTO Y DEL TOTAL DE LA PROPOSICIÓN</t>
  </si>
  <si>
    <t>NUMERO EN ORDEN PROGRESIVO</t>
  </si>
  <si>
    <t>CLAVE</t>
  </si>
  <si>
    <t>CONCEPTOS DE OBRA</t>
  </si>
  <si>
    <t>UNIDAD</t>
  </si>
  <si>
    <t>CANTIDAD</t>
  </si>
  <si>
    <t>PRECIO UNITARIO</t>
  </si>
  <si>
    <t>IMPORTE EN PESOS</t>
  </si>
  <si>
    <t>DESCRIPCIÓN DE LOS CONCEPTOS</t>
  </si>
  <si>
    <t>CON NUMERO</t>
  </si>
  <si>
    <t>CON LETRA</t>
  </si>
  <si>
    <t>SSS/SO/INV/008/19</t>
  </si>
  <si>
    <t>OBRA: CONSERVACIÓN Y MANTENIMIENTO DEL INMUEBLE CENTRO DE SALUD CULIACÁN, LOCALIDAD CULIACÁN, ESTADO SINALOA.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</si>
  <si>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</si>
  <si>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</si>
  <si>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</si>
  <si>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</si>
  <si>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</si>
  <si>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</si>
  <si>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</si>
  <si>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</si>
  <si>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</si>
  <si>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</si>
  <si>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</si>
  <si>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</si>
  <si>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</si>
  <si>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</si>
  <si>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</si>
  <si>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</si>
  <si>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</si>
  <si>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</si>
  <si>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</si>
  <si>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</si>
  <si>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</si>
  <si>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</si>
  <si>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</si>
  <si>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</si>
  <si>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</si>
  <si>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</si>
  <si>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</si>
  <si>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</si>
  <si>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</si>
  <si>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</si>
  <si>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</si>
  <si>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</si>
  <si>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</si>
  <si>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</si>
  <si>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</si>
  <si>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</si>
  <si>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</si>
  <si>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</si>
  <si>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</si>
  <si>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</si>
  <si>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</si>
  <si>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</si>
  <si>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</si>
  <si>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</si>
  <si>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</si>
  <si>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</si>
  <si>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</si>
  <si>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</si>
  <si>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</si>
  <si>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</si>
  <si>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</si>
  <si>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</si>
  <si>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</si>
  <si>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</si>
  <si>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</si>
  <si>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</si>
  <si>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</si>
  <si>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</si>
  <si>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</si>
  <si>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</si>
  <si>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</si>
  <si>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</si>
  <si>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</si>
  <si>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</si>
  <si>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</si>
  <si>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</si>
  <si>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</si>
  <si>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</si>
  <si>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</si>
  <si>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</si>
  <si>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</si>
  <si>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</si>
  <si>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</si>
  <si>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</si>
  <si>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</si>
  <si>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</si>
  <si>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</si>
  <si>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</si>
  <si>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</si>
  <si>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</si>
  <si>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</si>
  <si>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</si>
  <si>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</si>
  <si>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</si>
  <si>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</si>
  <si>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</si>
  <si>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</si>
  <si>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</si>
  <si>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</si>
  <si>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</si>
  <si>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</si>
  <si>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</si>
  <si>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</si>
  <si>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</si>
  <si>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</si>
  <si>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</si>
  <si>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</si>
  <si>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</si>
  <si>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</si>
  <si>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</si>
  <si>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</si>
  <si>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</si>
  <si>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</si>
  <si>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</si>
  <si>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</si>
  <si>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</si>
  <si>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</si>
  <si>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</si>
  <si>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</si>
  <si>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</si>
  <si>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</si>
  <si>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</si>
  <si>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</si>
  <si>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</si>
  <si>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</si>
  <si>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</si>
  <si>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</si>
  <si>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</si>
  <si>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</si>
  <si>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</si>
  <si>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</si>
  <si>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</si>
  <si>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</si>
  <si>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</si>
  <si>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</si>
  <si>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</si>
  <si>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</si>
  <si>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</si>
  <si>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</si>
  <si>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</si>
  <si>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</si>
  <si>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</si>
  <si>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</si>
  <si>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</si>
  <si>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</si>
  <si>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</si>
  <si>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</si>
  <si>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</si>
  <si>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</si>
  <si>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</si>
  <si>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</si>
  <si>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</si>
  <si>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</si>
  <si>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</si>
  <si>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</si>
  <si>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</si>
  <si>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</si>
  <si>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</si>
  <si>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</si>
  <si>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</si>
  <si>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</si>
  <si>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</si>
  <si>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</si>
  <si>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</si>
  <si>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</si>
  <si>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</si>
  <si>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</si>
  <si>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</si>
  <si>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</si>
  <si>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</si>
  <si>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</si>
  <si>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</si>
  <si>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</si>
  <si>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</si>
  <si>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</si>
  <si>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</si>
  <si>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</si>
  <si>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</si>
  <si>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</si>
  <si>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</si>
  <si>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</si>
  <si>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</si>
  <si>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</si>
  <si>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</si>
  <si>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</si>
  <si>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</si>
  <si>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</si>
  <si>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</si>
  <si>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</si>
  <si>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</si>
  <si>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</si>
  <si>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</si>
  <si>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</si>
  <si>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</si>
  <si>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</si>
  <si>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</si>
  <si>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</si>
  <si>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</si>
  <si>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</si>
  <si>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</si>
  <si>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</si>
  <si>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</si>
  <si>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</si>
  <si>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</si>
  <si>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</si>
  <si>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</si>
  <si>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</si>
  <si>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</si>
  <si>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</si>
  <si>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</si>
  <si>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</si>
  <si>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</si>
  <si>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</si>
  <si>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</si>
  <si>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</si>
  <si>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</si>
  <si>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</si>
  <si>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</si>
  <si>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</si>
  <si>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</si>
  <si>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</si>
  <si>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</si>
  <si>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</si>
  <si>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</si>
  <si>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</si>
  <si>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</si>
  <si>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</si>
  <si>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</si>
  <si>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</si>
  <si>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</si>
  <si>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</si>
  <si>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</si>
  <si>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</si>
  <si>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</si>
  <si>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</si>
  <si>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TOTAL DE DEMOLICIONES</t>
  </si>
  <si>
    <t>TOTAL DE ACABADOS DIVERSOS</t>
  </si>
  <si>
    <t>TOTAL DE ELECTRICO</t>
  </si>
  <si>
    <t>TOTAL DE AIRES ACONDICIONADOS</t>
  </si>
  <si>
    <t>TOTAL DE VOZ Y DATOS</t>
  </si>
  <si>
    <t>TOTAL DE PLOMERIA</t>
  </si>
  <si>
    <t>TOTAL DE HERRERIA</t>
  </si>
  <si>
    <t>TOTAL DE LIMPIEZA</t>
  </si>
  <si>
    <t>TOTAL DE DIVERSOS</t>
  </si>
  <si>
    <t>SUBTOTAL</t>
  </si>
  <si>
    <t>IVA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</si>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</sst>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name val="Arial"/>
      <family val="2"/>
    </font>
    <font>
      <sz val="9"/>
      <name val="Arial"/>
      <family val="2"/>
    </font>
    <font>
      <sz val="10"/>
      <color theme="1"/>
      <name val="Arial"/>
      <family val="2"/>
    </font>
    <font>
      <b/>
      <sz val="11"/>
      <color rgb="FFFF0000"/>
      <name val="Calibri"/>
      <family val="2"/>
      <scheme val="minor"/>
    </font>
    <font>
      <sz val="10"/>
      <color theme="1"/>
      <name val="Times New Roman"/>
      <family val="1"/>
    </font>
    <font>
      <b/>
      <sz val="10"/>
      <color theme="1"/>
      <name val="Times New Roman"/>
      <family val="1"/>
    </font>
    <font>
      <b/>
      <sz val="8"/>
      <color theme="1"/>
      <name val="Times New Roman"/>
      <family val="1"/>
    </font>
    <font>
      <b/>
      <sz val="10"/>
      <color theme="1"/>
      <name val="Arial"/>
      <family val="2"/>
    </font>
  </fonts>
  <fills count="3">
    <fill>
      <patternFill patternType="none"/>
    </fill>
    <fill>
      <patternFill patternType="gray125"/>
    </fill>
    <fill>
      <patternFill patternType="solid">
        <fgColor rgb="FF00B0F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double">
        <color auto="1"/>
      </left>
      <right style="thin">
        <color auto="1"/>
      </right>
      <top style="thin">
        <color auto="1"/>
      </top>
      <bottom/>
      <diagonal/>
    </border>
    <border>
      <left style="thin">
        <color auto="1"/>
      </left>
      <right/>
      <top/>
      <bottom/>
      <diagonal/>
    </border>
    <border>
      <left style="double">
        <color auto="1"/>
      </left>
      <right style="thin">
        <color auto="1"/>
      </right>
      <top/>
      <bottom/>
      <diagonal/>
    </border>
    <border>
      <left style="thin">
        <color auto="1"/>
      </left>
      <right/>
      <top/>
      <bottom style="thin">
        <color auto="1"/>
      </bottom>
      <diagonal/>
    </border>
    <border>
      <left/>
      <right/>
      <top/>
      <bottom style="thin">
        <color auto="1"/>
      </bottom>
      <diagonal/>
    </border>
    <border>
      <left style="double">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49" fontId="0" fillId="0" borderId="0" xfId="0" applyNumberFormat="1"/>
    <xf numFmtId="2" fontId="0" fillId="0" borderId="0" xfId="0" applyNumberFormat="1" applyFill="1"/>
    <xf numFmtId="0" fontId="0" fillId="0" borderId="0" xfId="0" applyFill="1"/>
    <xf numFmtId="44" fontId="0" fillId="0" borderId="0" xfId="1" applyFont="1" applyFill="1" applyAlignment="1">
      <alignment vertical="center"/>
    </xf>
    <xf numFmtId="44" fontId="0" fillId="0" borderId="0" xfId="0" applyNumberFormat="1" applyFill="1" applyAlignment="1">
      <alignment vertical="center"/>
    </xf>
    <xf numFmtId="44" fontId="0" fillId="0" borderId="0" xfId="0" applyNumberFormat="1" applyFill="1"/>
    <xf numFmtId="164" fontId="0" fillId="0" borderId="0" xfId="0" applyNumberFormat="1"/>
    <xf numFmtId="44" fontId="3" fillId="0" borderId="0" xfId="0" applyNumberFormat="1" applyFont="1" applyFill="1"/>
    <xf numFmtId="44" fontId="2" fillId="0" borderId="0" xfId="0" applyNumberFormat="1" applyFont="1" applyFill="1"/>
    <xf numFmtId="44" fontId="7" fillId="0" borderId="0" xfId="1" applyFont="1" applyFill="1" applyAlignment="1">
      <alignment vertical="center"/>
    </xf>
    <xf numFmtId="0" fontId="8" fillId="0" borderId="4" xfId="0" applyFont="1" applyBorder="1" applyAlignment="1"/>
    <xf numFmtId="0" fontId="8" fillId="0" borderId="6" xfId="0" applyFont="1" applyBorder="1" applyAlignment="1"/>
    <xf numFmtId="0" fontId="8" fillId="0" borderId="6" xfId="0" applyFont="1" applyBorder="1" applyAlignment="1">
      <alignment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9" xfId="0" applyFont="1" applyBorder="1" applyAlignment="1">
      <alignment vertical="center" wrapText="1"/>
    </xf>
    <xf numFmtId="0" fontId="8" fillId="0" borderId="0" xfId="0" applyFont="1" applyAlignment="1">
      <alignment horizontal="center"/>
    </xf>
    <xf numFmtId="0" fontId="8"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3" fillId="0" borderId="0" xfId="0" applyNumberFormat="1" applyFont="1" applyBorder="1" applyAlignment="1">
      <alignment horizontal="center" vertical="center"/>
    </xf>
    <xf numFmtId="0" fontId="3" fillId="2" borderId="0" xfId="0" applyFont="1" applyFill="1" applyBorder="1"/>
    <xf numFmtId="0" fontId="0" fillId="0" borderId="0" xfId="0" applyBorder="1"/>
    <xf numFmtId="2" fontId="0" fillId="0" borderId="0" xfId="0" applyNumberFormat="1" applyFill="1" applyBorder="1"/>
    <xf numFmtId="0" fontId="3" fillId="0" borderId="0" xfId="0" applyFont="1" applyBorder="1"/>
    <xf numFmtId="49" fontId="6" fillId="0" borderId="0" xfId="0" applyNumberFormat="1" applyFont="1" applyFill="1" applyBorder="1" applyAlignment="1">
      <alignment horizontal="center" vertical="center"/>
    </xf>
    <xf numFmtId="0" fontId="5" fillId="0" borderId="0" xfId="0" applyFont="1" applyFill="1" applyBorder="1" applyAlignment="1">
      <alignment horizontal="justify" vertical="top" wrapText="1"/>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0" xfId="0" applyFont="1" applyFill="1" applyBorder="1"/>
    <xf numFmtId="0" fontId="0" fillId="0" borderId="0" xfId="0" applyFill="1" applyBorder="1"/>
    <xf numFmtId="49" fontId="0" fillId="0" borderId="0" xfId="0" applyNumberFormat="1" applyBorder="1"/>
    <xf numFmtId="49" fontId="11" fillId="0" borderId="0" xfId="0" applyNumberFormat="1" applyFont="1" applyFill="1" applyBorder="1" applyAlignment="1">
      <alignment horizontal="center" vertical="center"/>
    </xf>
    <xf numFmtId="0" fontId="4" fillId="0" borderId="0" xfId="0" applyFont="1" applyFill="1" applyBorder="1" applyAlignment="1">
      <alignment horizontal="justify" vertical="top" wrapText="1"/>
    </xf>
    <xf numFmtId="0" fontId="4"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44" fontId="3" fillId="0" borderId="0" xfId="1" applyFont="1" applyFill="1" applyAlignment="1">
      <alignment vertical="center"/>
    </xf>
    <xf numFmtId="0" fontId="3" fillId="0" borderId="0" xfId="0" applyFont="1" applyFill="1"/>
    <xf numFmtId="0" fontId="3" fillId="0" borderId="0" xfId="0" applyFont="1"/>
    <xf numFmtId="2" fontId="3" fillId="0" borderId="0" xfId="0" applyNumberFormat="1" applyFont="1" applyFill="1" applyAlignment="1">
      <alignment horizontal="right"/>
    </xf>
    <xf numFmtId="0" fontId="8" fillId="0" borderId="2"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xf>
    <xf numFmtId="0" fontId="8" fillId="0" borderId="8"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antonio%20baltazar\ATIZAPAN\MSOFFICE\EXCEL\JAVI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TALOGO%20DE%20CONCEPTOS%20ADECUACION%20CENTRO%20DE%20SALUD%20CULIAC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STQRO"/>
    </sheetNames>
    <sheetDataSet>
      <sheetData sheetId="0" refreshError="1">
        <row r="9">
          <cell r="D9">
            <v>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ALUD"/>
      <sheetName val="Sheet1"/>
      <sheetName val="TABLAROCA (1)"/>
      <sheetName val="PLAFON LISO (1)"/>
      <sheetName val="PINTURA EN MUROS Y LOSA (1)"/>
      <sheetName val="ZOCLO (1)"/>
      <sheetName val="TABLAROCA (2)"/>
      <sheetName val="PINTURA EN MUROS Y LOSA (2)"/>
      <sheetName val="ZOCLO (2)"/>
      <sheetName val="TABLAROCA (3)"/>
      <sheetName val="PINTURA EN MUROS Y LOSA (3)"/>
      <sheetName val="ZOCLO (3)"/>
      <sheetName val="TABLAROCA (4)"/>
      <sheetName val="PINTURA EN MUROS Y LOSA (4)"/>
      <sheetName val="ZOCLO (4)"/>
      <sheetName val="DUROCK SOTANO"/>
      <sheetName val="TABLAROCA SOTANO"/>
      <sheetName val="PINTURA EN MUROS Y LOSA SOTANO"/>
      <sheetName val="EXTERIOR"/>
    </sheetNames>
    <sheetDataSet>
      <sheetData sheetId="0"/>
      <sheetData sheetId="1">
        <row r="326">
          <cell r="E326">
            <v>577.72180000000003</v>
          </cell>
        </row>
        <row r="327">
          <cell r="E327">
            <v>215.92909999999998</v>
          </cell>
        </row>
        <row r="328">
          <cell r="E328">
            <v>75.542899999999989</v>
          </cell>
        </row>
        <row r="333">
          <cell r="E333">
            <v>13.845999999999997</v>
          </cell>
        </row>
        <row r="408">
          <cell r="E408">
            <v>252.92249999999999</v>
          </cell>
        </row>
      </sheetData>
      <sheetData sheetId="2">
        <row r="50">
          <cell r="I50">
            <v>8.48</v>
          </cell>
        </row>
        <row r="51">
          <cell r="I51">
            <v>159.24060000000003</v>
          </cell>
        </row>
        <row r="67">
          <cell r="I67">
            <v>51.458699999999993</v>
          </cell>
        </row>
      </sheetData>
      <sheetData sheetId="3">
        <row r="26">
          <cell r="I26">
            <v>47.9163</v>
          </cell>
        </row>
      </sheetData>
      <sheetData sheetId="4">
        <row r="79">
          <cell r="N79">
            <v>249.34729999999999</v>
          </cell>
        </row>
        <row r="90">
          <cell r="I90">
            <v>669.8537</v>
          </cell>
        </row>
      </sheetData>
      <sheetData sheetId="5">
        <row r="130">
          <cell r="I130">
            <v>135.58000000000001</v>
          </cell>
        </row>
      </sheetData>
      <sheetData sheetId="6">
        <row r="40">
          <cell r="I40">
            <v>75.738</v>
          </cell>
        </row>
      </sheetData>
      <sheetData sheetId="7">
        <row r="48">
          <cell r="O48">
            <v>9.6439999999999984</v>
          </cell>
        </row>
        <row r="64">
          <cell r="M64">
            <v>185.89710000000002</v>
          </cell>
        </row>
        <row r="89">
          <cell r="I89">
            <v>528.84430000000009</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
  <sheetViews>
    <sheetView tabSelected="1" zoomScaleNormal="100" workbookViewId="0">
      <selection activeCell="E19" sqref="E19"/>
    </sheetView>
  </sheetViews>
  <sheetFormatPr baseColWidth="10" defaultColWidth="9.140625" defaultRowHeight="15" x14ac:dyDescent="0.25"/>
  <cols>
    <col min="1" max="1" width="11.7109375" customWidth="1"/>
    <col min="2" max="2" width="7.5703125" style="1" customWidth="1"/>
    <col min="3" max="3" width="56.5703125" customWidth="1"/>
    <col min="4" max="4" width="12.7109375" customWidth="1"/>
    <col min="5" max="5" width="18.42578125" style="2" customWidth="1"/>
    <col min="6" max="6" width="18.5703125" customWidth="1"/>
    <col min="7" max="7" width="12.28515625" customWidth="1"/>
    <col min="8" max="8" width="13.5703125" customWidth="1"/>
    <col min="10" max="10" width="14.140625" bestFit="1" customWidth="1"/>
    <col min="12" max="12" width="14.140625" bestFit="1" customWidth="1"/>
    <col min="14" max="14" width="8.28515625" customWidth="1"/>
    <col min="18" max="18" width="12.7109375" bestFit="1" customWidth="1"/>
  </cols>
  <sheetData>
    <row r="1" spans="1:12" x14ac:dyDescent="0.25">
      <c r="A1" s="42" t="s">
        <v>391</v>
      </c>
      <c r="B1" s="43"/>
      <c r="C1" s="43"/>
      <c r="D1" s="43" t="s">
        <v>392</v>
      </c>
      <c r="E1" s="43"/>
      <c r="F1" s="43"/>
      <c r="G1" s="43"/>
      <c r="H1" s="11" t="s">
        <v>393</v>
      </c>
      <c r="I1" s="3"/>
      <c r="J1" s="3"/>
      <c r="K1" s="3"/>
      <c r="L1" s="3"/>
    </row>
    <row r="2" spans="1:12" x14ac:dyDescent="0.25">
      <c r="A2" s="44" t="s">
        <v>394</v>
      </c>
      <c r="B2" s="45"/>
      <c r="C2" s="45"/>
      <c r="D2" s="46" t="s">
        <v>409</v>
      </c>
      <c r="E2" s="46"/>
      <c r="F2" s="46"/>
      <c r="G2" s="46"/>
      <c r="H2" s="12" t="s">
        <v>395</v>
      </c>
      <c r="I2" s="3"/>
      <c r="J2" s="3"/>
      <c r="K2" s="3"/>
      <c r="L2" s="3"/>
    </row>
    <row r="3" spans="1:12" x14ac:dyDescent="0.25">
      <c r="A3" s="44" t="s">
        <v>0</v>
      </c>
      <c r="B3" s="45"/>
      <c r="C3" s="45"/>
      <c r="D3" s="47" t="s">
        <v>410</v>
      </c>
      <c r="E3" s="47"/>
      <c r="F3" s="47"/>
      <c r="G3" s="47"/>
      <c r="H3" s="13" t="s">
        <v>396</v>
      </c>
      <c r="I3" s="3"/>
      <c r="J3" s="3"/>
      <c r="K3" s="3"/>
      <c r="L3" s="3"/>
    </row>
    <row r="4" spans="1:12" x14ac:dyDescent="0.25">
      <c r="A4" s="14"/>
      <c r="B4" s="15"/>
      <c r="C4" s="15"/>
      <c r="D4" s="47"/>
      <c r="E4" s="47"/>
      <c r="F4" s="47"/>
      <c r="G4" s="47"/>
      <c r="H4" s="13"/>
      <c r="I4" s="3"/>
      <c r="J4" s="3"/>
      <c r="K4" s="3"/>
      <c r="L4" s="3"/>
    </row>
    <row r="5" spans="1:12" x14ac:dyDescent="0.25">
      <c r="A5" s="44" t="s">
        <v>397</v>
      </c>
      <c r="B5" s="45"/>
      <c r="C5" s="45"/>
      <c r="D5" s="47"/>
      <c r="E5" s="47"/>
      <c r="F5" s="47"/>
      <c r="G5" s="47"/>
      <c r="H5" s="13"/>
      <c r="I5" s="3"/>
      <c r="J5" s="3"/>
      <c r="K5" s="3"/>
      <c r="L5" s="3"/>
    </row>
    <row r="6" spans="1:12" x14ac:dyDescent="0.25">
      <c r="A6" s="49"/>
      <c r="B6" s="50"/>
      <c r="C6" s="50"/>
      <c r="D6" s="48"/>
      <c r="E6" s="48"/>
      <c r="F6" s="48"/>
      <c r="G6" s="48"/>
      <c r="H6" s="16"/>
      <c r="I6" s="3"/>
      <c r="J6" s="3"/>
      <c r="K6" s="3"/>
      <c r="L6" s="3"/>
    </row>
    <row r="7" spans="1:12" x14ac:dyDescent="0.25">
      <c r="A7" s="17"/>
      <c r="B7" s="17"/>
      <c r="C7" s="17"/>
      <c r="D7" s="18"/>
      <c r="E7" s="18"/>
      <c r="F7" s="18"/>
      <c r="G7" s="18"/>
      <c r="H7" s="18"/>
      <c r="I7" s="3"/>
      <c r="J7" s="3"/>
      <c r="K7" s="3"/>
      <c r="L7" s="3"/>
    </row>
    <row r="8" spans="1:12" ht="36.75" customHeight="1" x14ac:dyDescent="0.25">
      <c r="A8" s="51" t="s">
        <v>398</v>
      </c>
      <c r="B8" s="52"/>
      <c r="C8" s="52"/>
      <c r="D8" s="52"/>
      <c r="E8" s="52"/>
      <c r="F8" s="52"/>
      <c r="G8" s="52"/>
      <c r="H8" s="53"/>
      <c r="I8" s="3"/>
      <c r="J8" s="3"/>
      <c r="K8" s="3"/>
      <c r="L8" s="3"/>
    </row>
    <row r="9" spans="1:12" x14ac:dyDescent="0.25">
      <c r="A9" s="17"/>
      <c r="B9" s="17"/>
      <c r="C9" s="17"/>
      <c r="D9" s="18"/>
      <c r="E9" s="18"/>
      <c r="F9" s="18"/>
      <c r="G9" s="18"/>
      <c r="H9" s="18"/>
      <c r="I9" s="3"/>
      <c r="J9" s="3"/>
      <c r="K9" s="3"/>
      <c r="L9" s="3"/>
    </row>
    <row r="10" spans="1:12" ht="21" customHeight="1" x14ac:dyDescent="0.25">
      <c r="A10" s="54" t="s">
        <v>399</v>
      </c>
      <c r="B10" s="54" t="s">
        <v>400</v>
      </c>
      <c r="C10" s="19" t="s">
        <v>401</v>
      </c>
      <c r="D10" s="55" t="s">
        <v>402</v>
      </c>
      <c r="E10" s="55" t="s">
        <v>403</v>
      </c>
      <c r="F10" s="55" t="s">
        <v>404</v>
      </c>
      <c r="G10" s="55"/>
      <c r="H10" s="54" t="s">
        <v>405</v>
      </c>
      <c r="I10" s="3"/>
      <c r="J10" s="3"/>
      <c r="K10" s="3"/>
      <c r="L10" s="3"/>
    </row>
    <row r="11" spans="1:12" ht="24" customHeight="1" x14ac:dyDescent="0.25">
      <c r="A11" s="54"/>
      <c r="B11" s="54"/>
      <c r="C11" s="19" t="s">
        <v>406</v>
      </c>
      <c r="D11" s="55"/>
      <c r="E11" s="55"/>
      <c r="F11" s="20" t="s">
        <v>407</v>
      </c>
      <c r="G11" s="20" t="s">
        <v>408</v>
      </c>
      <c r="H11" s="54"/>
      <c r="I11" s="3"/>
      <c r="J11" s="3"/>
      <c r="K11" s="3"/>
      <c r="L11" s="3"/>
    </row>
    <row r="12" spans="1:12" x14ac:dyDescent="0.25">
      <c r="F12" s="3"/>
      <c r="G12" s="3"/>
      <c r="H12" s="3"/>
      <c r="I12" s="3"/>
      <c r="J12" s="3"/>
      <c r="K12" s="3"/>
      <c r="L12" s="3"/>
    </row>
    <row r="13" spans="1:12" x14ac:dyDescent="0.25">
      <c r="B13" s="21"/>
      <c r="C13" s="22" t="s">
        <v>1</v>
      </c>
      <c r="D13" s="23"/>
      <c r="E13" s="24"/>
      <c r="F13" s="3"/>
      <c r="G13" s="3"/>
      <c r="H13" s="3"/>
      <c r="I13" s="3"/>
      <c r="J13" s="3"/>
      <c r="K13" s="3"/>
      <c r="L13" s="3"/>
    </row>
    <row r="14" spans="1:12" x14ac:dyDescent="0.25">
      <c r="B14" s="21" t="s">
        <v>2</v>
      </c>
      <c r="C14" s="25" t="s">
        <v>3</v>
      </c>
      <c r="D14" s="23"/>
      <c r="E14" s="24"/>
      <c r="F14" s="3"/>
      <c r="G14" s="3"/>
      <c r="H14" s="3"/>
      <c r="I14" s="3"/>
      <c r="J14" s="3"/>
      <c r="K14" s="3"/>
      <c r="L14" s="3"/>
    </row>
    <row r="15" spans="1:12" ht="49.5" customHeight="1" x14ac:dyDescent="0.25">
      <c r="A15" s="26" t="s">
        <v>411</v>
      </c>
      <c r="B15" s="26" t="s">
        <v>4</v>
      </c>
      <c r="C15" s="27" t="s">
        <v>5</v>
      </c>
      <c r="D15" s="28" t="s">
        <v>6</v>
      </c>
      <c r="E15" s="29">
        <v>10</v>
      </c>
      <c r="F15" s="4"/>
      <c r="G15" s="3"/>
      <c r="H15" s="3"/>
      <c r="I15" s="3"/>
      <c r="J15" s="3"/>
      <c r="K15" s="3"/>
      <c r="L15" s="3"/>
    </row>
    <row r="16" spans="1:12" ht="50.25" customHeight="1" x14ac:dyDescent="0.25">
      <c r="A16" s="26" t="s">
        <v>412</v>
      </c>
      <c r="B16" s="26" t="s">
        <v>7</v>
      </c>
      <c r="C16" s="27" t="s">
        <v>8</v>
      </c>
      <c r="D16" s="28" t="s">
        <v>6</v>
      </c>
      <c r="E16" s="29">
        <v>1</v>
      </c>
      <c r="F16" s="4"/>
      <c r="G16" s="3"/>
      <c r="H16" s="3"/>
      <c r="I16" s="3"/>
      <c r="J16" s="3"/>
      <c r="K16" s="3"/>
      <c r="L16" s="3"/>
    </row>
    <row r="17" spans="1:12" ht="39.75" customHeight="1" x14ac:dyDescent="0.25">
      <c r="A17" s="26" t="s">
        <v>413</v>
      </c>
      <c r="B17" s="26" t="s">
        <v>9</v>
      </c>
      <c r="C17" s="27" t="s">
        <v>10</v>
      </c>
      <c r="D17" s="28" t="s">
        <v>6</v>
      </c>
      <c r="E17" s="29">
        <v>1</v>
      </c>
      <c r="F17" s="4"/>
      <c r="G17" s="3"/>
      <c r="H17" s="3"/>
      <c r="I17" s="3"/>
      <c r="J17" s="3"/>
      <c r="K17" s="3"/>
      <c r="L17" s="3"/>
    </row>
    <row r="18" spans="1:12" ht="40.5" customHeight="1" x14ac:dyDescent="0.25">
      <c r="A18" s="26" t="s">
        <v>414</v>
      </c>
      <c r="B18" s="26" t="s">
        <v>11</v>
      </c>
      <c r="C18" s="27" t="s">
        <v>12</v>
      </c>
      <c r="D18" s="28" t="s">
        <v>6</v>
      </c>
      <c r="E18" s="29">
        <v>1</v>
      </c>
      <c r="F18" s="4"/>
      <c r="G18" s="3"/>
      <c r="H18" s="3"/>
      <c r="I18" s="3"/>
      <c r="J18" s="3"/>
      <c r="K18" s="3"/>
      <c r="L18" s="3"/>
    </row>
    <row r="19" spans="1:12" ht="51.75" customHeight="1" x14ac:dyDescent="0.25">
      <c r="A19" s="26" t="s">
        <v>415</v>
      </c>
      <c r="B19" s="26" t="s">
        <v>13</v>
      </c>
      <c r="C19" s="27" t="s">
        <v>14</v>
      </c>
      <c r="D19" s="28" t="s">
        <v>6</v>
      </c>
      <c r="E19" s="29">
        <v>1</v>
      </c>
      <c r="F19" s="4"/>
      <c r="G19" s="3"/>
      <c r="H19" s="3"/>
      <c r="I19" s="3"/>
      <c r="J19" s="3"/>
      <c r="K19" s="3"/>
      <c r="L19" s="3"/>
    </row>
    <row r="20" spans="1:12" ht="12.75" customHeight="1" x14ac:dyDescent="0.25">
      <c r="A20" s="26"/>
      <c r="B20" s="26"/>
      <c r="C20" s="25" t="s">
        <v>636</v>
      </c>
      <c r="D20" s="28"/>
      <c r="E20" s="29"/>
      <c r="F20" s="4"/>
      <c r="G20" s="3"/>
      <c r="H20" s="3"/>
      <c r="I20" s="3"/>
      <c r="J20" s="3"/>
      <c r="K20" s="3"/>
      <c r="L20" s="3"/>
    </row>
    <row r="21" spans="1:12" x14ac:dyDescent="0.25">
      <c r="B21" s="21" t="s">
        <v>15</v>
      </c>
      <c r="C21" s="25" t="s">
        <v>16</v>
      </c>
      <c r="D21" s="23"/>
      <c r="E21" s="29"/>
      <c r="F21" s="5"/>
      <c r="G21" s="3"/>
      <c r="H21" s="3"/>
      <c r="I21" s="3"/>
      <c r="J21" s="3"/>
      <c r="K21" s="3"/>
      <c r="L21" s="3"/>
    </row>
    <row r="22" spans="1:12" ht="48.75" customHeight="1" x14ac:dyDescent="0.25">
      <c r="A22" s="26" t="s">
        <v>416</v>
      </c>
      <c r="B22" s="26" t="s">
        <v>17</v>
      </c>
      <c r="C22" s="27" t="s">
        <v>18</v>
      </c>
      <c r="D22" s="28" t="s">
        <v>19</v>
      </c>
      <c r="E22" s="29">
        <f>[2]Sheet1!E326</f>
        <v>577.72180000000003</v>
      </c>
      <c r="F22" s="4"/>
      <c r="G22" s="3"/>
      <c r="H22" s="3"/>
      <c r="I22" s="3"/>
      <c r="J22" s="3"/>
      <c r="K22" s="3"/>
      <c r="L22" s="3"/>
    </row>
    <row r="23" spans="1:12" ht="50.25" customHeight="1" x14ac:dyDescent="0.25">
      <c r="A23" s="26" t="s">
        <v>417</v>
      </c>
      <c r="B23" s="26" t="s">
        <v>20</v>
      </c>
      <c r="C23" s="27" t="s">
        <v>21</v>
      </c>
      <c r="D23" s="28" t="s">
        <v>19</v>
      </c>
      <c r="E23" s="29">
        <f>[2]Sheet1!E327</f>
        <v>215.92909999999998</v>
      </c>
      <c r="F23" s="4"/>
      <c r="G23" s="3"/>
      <c r="H23" s="3"/>
      <c r="I23" s="3"/>
      <c r="J23" s="3"/>
      <c r="K23" s="3"/>
      <c r="L23" s="3"/>
    </row>
    <row r="24" spans="1:12" ht="39" customHeight="1" x14ac:dyDescent="0.25">
      <c r="A24" s="26" t="s">
        <v>418</v>
      </c>
      <c r="B24" s="26" t="s">
        <v>22</v>
      </c>
      <c r="C24" s="27" t="s">
        <v>23</v>
      </c>
      <c r="D24" s="28" t="s">
        <v>19</v>
      </c>
      <c r="E24" s="29">
        <f>[2]Sheet1!E328</f>
        <v>75.542899999999989</v>
      </c>
      <c r="F24" s="4"/>
      <c r="G24" s="3"/>
      <c r="H24" s="3"/>
      <c r="I24" s="3"/>
      <c r="J24" s="3"/>
      <c r="K24" s="3"/>
      <c r="L24" s="3"/>
    </row>
    <row r="25" spans="1:12" ht="48.75" customHeight="1" x14ac:dyDescent="0.25">
      <c r="A25" s="26" t="s">
        <v>419</v>
      </c>
      <c r="B25" s="26" t="s">
        <v>24</v>
      </c>
      <c r="C25" s="27" t="s">
        <v>25</v>
      </c>
      <c r="D25" s="28" t="s">
        <v>6</v>
      </c>
      <c r="E25" s="29">
        <v>6</v>
      </c>
      <c r="F25" s="4"/>
      <c r="G25" s="3"/>
      <c r="H25" s="3"/>
      <c r="I25" s="3"/>
      <c r="J25" s="3"/>
      <c r="K25" s="3"/>
      <c r="L25" s="3"/>
    </row>
    <row r="26" spans="1:12" ht="39" customHeight="1" x14ac:dyDescent="0.25">
      <c r="A26" s="26" t="s">
        <v>420</v>
      </c>
      <c r="B26" s="26" t="s">
        <v>26</v>
      </c>
      <c r="C26" s="27" t="s">
        <v>27</v>
      </c>
      <c r="D26" s="28" t="s">
        <v>28</v>
      </c>
      <c r="E26" s="29">
        <f>30.6+7.08</f>
        <v>37.68</v>
      </c>
      <c r="F26" s="4"/>
      <c r="G26" s="3"/>
      <c r="H26" s="3"/>
      <c r="I26" s="3"/>
      <c r="J26" s="3"/>
      <c r="K26" s="3"/>
      <c r="L26" s="3"/>
    </row>
    <row r="27" spans="1:12" s="3" customFormat="1" ht="39" customHeight="1" x14ac:dyDescent="0.25">
      <c r="A27" s="26" t="s">
        <v>421</v>
      </c>
      <c r="B27" s="26" t="s">
        <v>29</v>
      </c>
      <c r="C27" s="27" t="s">
        <v>30</v>
      </c>
      <c r="D27" s="28" t="s">
        <v>28</v>
      </c>
      <c r="E27" s="29">
        <v>46.4</v>
      </c>
      <c r="F27" s="4"/>
    </row>
    <row r="28" spans="1:12" s="3" customFormat="1" ht="36" customHeight="1" x14ac:dyDescent="0.25">
      <c r="A28" s="26" t="s">
        <v>422</v>
      </c>
      <c r="B28" s="26" t="s">
        <v>31</v>
      </c>
      <c r="C28" s="27" t="s">
        <v>32</v>
      </c>
      <c r="D28" s="28" t="s">
        <v>19</v>
      </c>
      <c r="E28" s="29">
        <v>6.18</v>
      </c>
      <c r="F28" s="4"/>
    </row>
    <row r="29" spans="1:12" ht="38.25" customHeight="1" x14ac:dyDescent="0.25">
      <c r="A29" s="26" t="s">
        <v>423</v>
      </c>
      <c r="B29" s="26" t="s">
        <v>33</v>
      </c>
      <c r="C29" s="27" t="s">
        <v>34</v>
      </c>
      <c r="D29" s="28" t="s">
        <v>19</v>
      </c>
      <c r="E29" s="29">
        <f>[2]Sheet1!E333</f>
        <v>13.845999999999997</v>
      </c>
      <c r="F29" s="4"/>
      <c r="G29" s="3"/>
      <c r="H29" s="3"/>
      <c r="I29" s="3"/>
      <c r="J29" s="3"/>
      <c r="K29" s="3"/>
      <c r="L29" s="3"/>
    </row>
    <row r="30" spans="1:12" ht="83.25" customHeight="1" x14ac:dyDescent="0.25">
      <c r="A30" s="26" t="s">
        <v>424</v>
      </c>
      <c r="B30" s="26" t="s">
        <v>35</v>
      </c>
      <c r="C30" s="27" t="s">
        <v>36</v>
      </c>
      <c r="D30" s="28" t="s">
        <v>6</v>
      </c>
      <c r="E30" s="29">
        <v>1</v>
      </c>
      <c r="F30" s="4"/>
      <c r="G30" s="3"/>
      <c r="H30" s="3"/>
      <c r="I30" s="3"/>
      <c r="J30" s="3"/>
      <c r="K30" s="3"/>
      <c r="L30" s="3"/>
    </row>
    <row r="31" spans="1:12" ht="63" customHeight="1" x14ac:dyDescent="0.25">
      <c r="A31" s="26" t="s">
        <v>425</v>
      </c>
      <c r="B31" s="26" t="s">
        <v>37</v>
      </c>
      <c r="C31" s="27" t="s">
        <v>38</v>
      </c>
      <c r="D31" s="28" t="s">
        <v>6</v>
      </c>
      <c r="E31" s="29">
        <v>1</v>
      </c>
      <c r="F31" s="4"/>
      <c r="G31" s="3"/>
      <c r="H31" s="3"/>
      <c r="I31" s="3"/>
      <c r="J31" s="3"/>
      <c r="K31" s="3"/>
      <c r="L31" s="3"/>
    </row>
    <row r="32" spans="1:12" ht="59.25" customHeight="1" x14ac:dyDescent="0.25">
      <c r="A32" s="26" t="s">
        <v>426</v>
      </c>
      <c r="B32" s="26" t="s">
        <v>39</v>
      </c>
      <c r="C32" s="27" t="s">
        <v>40</v>
      </c>
      <c r="D32" s="28" t="s">
        <v>6</v>
      </c>
      <c r="E32" s="29">
        <v>1</v>
      </c>
      <c r="F32" s="4"/>
      <c r="G32" s="3"/>
      <c r="H32" s="3"/>
      <c r="I32" s="3"/>
      <c r="J32" s="3"/>
      <c r="K32" s="3"/>
      <c r="L32" s="3"/>
    </row>
    <row r="33" spans="1:12" ht="84.75" customHeight="1" x14ac:dyDescent="0.25">
      <c r="A33" s="26" t="s">
        <v>427</v>
      </c>
      <c r="B33" s="26" t="s">
        <v>41</v>
      </c>
      <c r="C33" s="27" t="s">
        <v>42</v>
      </c>
      <c r="D33" s="28" t="s">
        <v>6</v>
      </c>
      <c r="E33" s="29">
        <v>1</v>
      </c>
      <c r="F33" s="4"/>
      <c r="G33" s="3"/>
      <c r="H33" s="3"/>
      <c r="I33" s="3"/>
      <c r="J33" s="3"/>
      <c r="K33" s="3"/>
      <c r="L33" s="3"/>
    </row>
    <row r="34" spans="1:12" ht="60.75" customHeight="1" x14ac:dyDescent="0.25">
      <c r="A34" s="26" t="s">
        <v>428</v>
      </c>
      <c r="B34" s="26" t="s">
        <v>43</v>
      </c>
      <c r="C34" s="27" t="s">
        <v>44</v>
      </c>
      <c r="D34" s="28" t="s">
        <v>6</v>
      </c>
      <c r="E34" s="29">
        <v>1</v>
      </c>
      <c r="F34" s="4"/>
      <c r="G34" s="3"/>
      <c r="H34" s="3"/>
      <c r="I34" s="3"/>
      <c r="J34" s="3"/>
      <c r="K34" s="3"/>
      <c r="L34" s="3"/>
    </row>
    <row r="35" spans="1:12" ht="60.75" customHeight="1" x14ac:dyDescent="0.25">
      <c r="A35" s="26" t="s">
        <v>429</v>
      </c>
      <c r="B35" s="26" t="s">
        <v>45</v>
      </c>
      <c r="C35" s="27" t="s">
        <v>46</v>
      </c>
      <c r="D35" s="28" t="s">
        <v>6</v>
      </c>
      <c r="E35" s="29">
        <v>1</v>
      </c>
      <c r="F35" s="4"/>
      <c r="G35" s="3"/>
      <c r="H35" s="3"/>
      <c r="I35" s="3"/>
      <c r="J35" s="3"/>
      <c r="K35" s="3"/>
      <c r="L35" s="3"/>
    </row>
    <row r="36" spans="1:12" ht="83.25" customHeight="1" x14ac:dyDescent="0.25">
      <c r="A36" s="26" t="s">
        <v>430</v>
      </c>
      <c r="B36" s="26" t="s">
        <v>47</v>
      </c>
      <c r="C36" s="27" t="s">
        <v>48</v>
      </c>
      <c r="D36" s="28" t="s">
        <v>6</v>
      </c>
      <c r="E36" s="29">
        <v>1</v>
      </c>
      <c r="F36" s="4"/>
      <c r="G36" s="3"/>
      <c r="H36" s="3"/>
      <c r="I36" s="3"/>
      <c r="J36" s="3"/>
      <c r="K36" s="3"/>
      <c r="L36" s="3"/>
    </row>
    <row r="37" spans="1:12" ht="74.25" customHeight="1" x14ac:dyDescent="0.25">
      <c r="A37" s="26" t="s">
        <v>431</v>
      </c>
      <c r="B37" s="26" t="s">
        <v>49</v>
      </c>
      <c r="C37" s="27" t="s">
        <v>50</v>
      </c>
      <c r="D37" s="28" t="s">
        <v>6</v>
      </c>
      <c r="E37" s="29">
        <v>1</v>
      </c>
      <c r="F37" s="4"/>
      <c r="G37" s="3"/>
      <c r="H37" s="3"/>
      <c r="I37" s="3"/>
      <c r="J37" s="3"/>
      <c r="K37" s="3"/>
      <c r="L37" s="3"/>
    </row>
    <row r="38" spans="1:12" ht="84" customHeight="1" x14ac:dyDescent="0.25">
      <c r="A38" s="26" t="s">
        <v>432</v>
      </c>
      <c r="B38" s="26" t="s">
        <v>51</v>
      </c>
      <c r="C38" s="27" t="s">
        <v>52</v>
      </c>
      <c r="D38" s="28" t="s">
        <v>6</v>
      </c>
      <c r="E38" s="29">
        <v>1</v>
      </c>
      <c r="F38" s="4"/>
      <c r="G38" s="3"/>
      <c r="H38" s="3"/>
      <c r="I38" s="3"/>
      <c r="J38" s="3"/>
      <c r="K38" s="3"/>
      <c r="L38" s="3"/>
    </row>
    <row r="39" spans="1:12" ht="72" customHeight="1" x14ac:dyDescent="0.25">
      <c r="A39" s="26" t="s">
        <v>433</v>
      </c>
      <c r="B39" s="26" t="s">
        <v>53</v>
      </c>
      <c r="C39" s="27" t="s">
        <v>54</v>
      </c>
      <c r="D39" s="28" t="s">
        <v>6</v>
      </c>
      <c r="E39" s="29">
        <v>1</v>
      </c>
      <c r="F39" s="4"/>
      <c r="G39" s="3"/>
      <c r="H39" s="3"/>
      <c r="I39" s="3"/>
      <c r="J39" s="3"/>
      <c r="K39" s="3"/>
      <c r="L39" s="3"/>
    </row>
    <row r="40" spans="1:12" ht="87" customHeight="1" x14ac:dyDescent="0.25">
      <c r="A40" s="26" t="s">
        <v>434</v>
      </c>
      <c r="B40" s="26" t="s">
        <v>55</v>
      </c>
      <c r="C40" s="27" t="s">
        <v>56</v>
      </c>
      <c r="D40" s="28" t="s">
        <v>6</v>
      </c>
      <c r="E40" s="29">
        <v>1</v>
      </c>
      <c r="F40" s="4"/>
      <c r="G40" s="3"/>
      <c r="H40" s="3"/>
      <c r="I40" s="3"/>
      <c r="J40" s="3"/>
      <c r="K40" s="3"/>
      <c r="L40" s="3"/>
    </row>
    <row r="41" spans="1:12" ht="72.75" customHeight="1" x14ac:dyDescent="0.25">
      <c r="A41" s="26" t="s">
        <v>435</v>
      </c>
      <c r="B41" s="26" t="s">
        <v>57</v>
      </c>
      <c r="C41" s="27" t="s">
        <v>58</v>
      </c>
      <c r="D41" s="28" t="s">
        <v>6</v>
      </c>
      <c r="E41" s="29">
        <v>1</v>
      </c>
      <c r="F41" s="4"/>
      <c r="G41" s="3"/>
      <c r="H41" s="3"/>
      <c r="I41" s="3"/>
      <c r="J41" s="3"/>
      <c r="K41" s="3"/>
      <c r="L41" s="3"/>
    </row>
    <row r="42" spans="1:12" ht="97.5" customHeight="1" x14ac:dyDescent="0.25">
      <c r="A42" s="26" t="s">
        <v>436</v>
      </c>
      <c r="B42" s="26" t="s">
        <v>59</v>
      </c>
      <c r="C42" s="27" t="s">
        <v>60</v>
      </c>
      <c r="D42" s="28" t="s">
        <v>6</v>
      </c>
      <c r="E42" s="29">
        <v>1</v>
      </c>
      <c r="F42" s="4"/>
      <c r="G42" s="3"/>
      <c r="H42" s="3"/>
      <c r="I42" s="3"/>
      <c r="J42" s="3"/>
      <c r="K42" s="3"/>
      <c r="L42" s="3"/>
    </row>
    <row r="43" spans="1:12" ht="84.75" customHeight="1" x14ac:dyDescent="0.25">
      <c r="A43" s="26" t="s">
        <v>437</v>
      </c>
      <c r="B43" s="26" t="s">
        <v>61</v>
      </c>
      <c r="C43" s="27" t="s">
        <v>62</v>
      </c>
      <c r="D43" s="28" t="s">
        <v>6</v>
      </c>
      <c r="E43" s="29">
        <v>1</v>
      </c>
      <c r="F43" s="4"/>
      <c r="G43" s="3"/>
      <c r="H43" s="3"/>
      <c r="I43" s="3"/>
      <c r="J43" s="3"/>
      <c r="K43" s="3"/>
      <c r="L43" s="3"/>
    </row>
    <row r="44" spans="1:12" ht="97.5" customHeight="1" x14ac:dyDescent="0.25">
      <c r="A44" s="26" t="s">
        <v>438</v>
      </c>
      <c r="B44" s="26" t="s">
        <v>63</v>
      </c>
      <c r="C44" s="27" t="s">
        <v>64</v>
      </c>
      <c r="D44" s="28" t="s">
        <v>6</v>
      </c>
      <c r="E44" s="29">
        <v>1</v>
      </c>
      <c r="F44" s="4"/>
      <c r="G44" s="3"/>
      <c r="H44" s="3"/>
      <c r="I44" s="3"/>
      <c r="J44" s="3"/>
      <c r="K44" s="3"/>
      <c r="L44" s="3"/>
    </row>
    <row r="45" spans="1:12" ht="36.75" customHeight="1" x14ac:dyDescent="0.25">
      <c r="A45" s="26" t="s">
        <v>439</v>
      </c>
      <c r="B45" s="26" t="s">
        <v>65</v>
      </c>
      <c r="C45" s="27" t="s">
        <v>66</v>
      </c>
      <c r="D45" s="28" t="s">
        <v>6</v>
      </c>
      <c r="E45" s="29">
        <v>1</v>
      </c>
      <c r="F45" s="4"/>
      <c r="G45" s="3"/>
      <c r="H45" s="3"/>
      <c r="I45" s="3"/>
      <c r="J45" s="3"/>
      <c r="K45" s="3"/>
      <c r="L45" s="3"/>
    </row>
    <row r="46" spans="1:12" ht="47.25" customHeight="1" x14ac:dyDescent="0.25">
      <c r="A46" s="26" t="s">
        <v>440</v>
      </c>
      <c r="B46" s="26" t="s">
        <v>67</v>
      </c>
      <c r="C46" s="27" t="s">
        <v>68</v>
      </c>
      <c r="D46" s="28" t="s">
        <v>6</v>
      </c>
      <c r="E46" s="29">
        <v>1</v>
      </c>
      <c r="F46" s="4"/>
      <c r="G46" s="3"/>
      <c r="H46" s="3"/>
      <c r="I46" s="3"/>
      <c r="J46" s="3"/>
      <c r="K46" s="3"/>
      <c r="L46" s="3"/>
    </row>
    <row r="47" spans="1:12" ht="47.25" customHeight="1" x14ac:dyDescent="0.25">
      <c r="A47" s="26" t="s">
        <v>441</v>
      </c>
      <c r="B47" s="26" t="s">
        <v>69</v>
      </c>
      <c r="C47" s="27" t="s">
        <v>70</v>
      </c>
      <c r="D47" s="28" t="s">
        <v>6</v>
      </c>
      <c r="E47" s="29">
        <v>1</v>
      </c>
      <c r="F47" s="4"/>
      <c r="G47" s="3"/>
      <c r="H47" s="3"/>
      <c r="I47" s="3"/>
      <c r="J47" s="3"/>
      <c r="K47" s="3"/>
      <c r="L47" s="3"/>
    </row>
    <row r="48" spans="1:12" ht="48" customHeight="1" x14ac:dyDescent="0.25">
      <c r="A48" s="26" t="s">
        <v>442</v>
      </c>
      <c r="B48" s="26" t="s">
        <v>71</v>
      </c>
      <c r="C48" s="27" t="s">
        <v>72</v>
      </c>
      <c r="D48" s="28" t="s">
        <v>6</v>
      </c>
      <c r="E48" s="29">
        <v>1</v>
      </c>
      <c r="F48" s="4"/>
      <c r="G48" s="3"/>
      <c r="H48" s="3"/>
      <c r="I48" s="3"/>
      <c r="J48" s="3"/>
      <c r="K48" s="3"/>
      <c r="L48" s="3"/>
    </row>
    <row r="49" spans="1:12" ht="48" customHeight="1" x14ac:dyDescent="0.25">
      <c r="A49" s="26" t="s">
        <v>443</v>
      </c>
      <c r="B49" s="26" t="s">
        <v>73</v>
      </c>
      <c r="C49" s="27" t="s">
        <v>74</v>
      </c>
      <c r="D49" s="28" t="s">
        <v>6</v>
      </c>
      <c r="E49" s="29">
        <v>1</v>
      </c>
      <c r="F49" s="4"/>
      <c r="G49" s="3"/>
      <c r="H49" s="3"/>
      <c r="I49" s="3"/>
      <c r="J49" s="3"/>
      <c r="K49" s="3"/>
      <c r="L49" s="3"/>
    </row>
    <row r="50" spans="1:12" ht="48" customHeight="1" x14ac:dyDescent="0.25">
      <c r="A50" s="26" t="s">
        <v>444</v>
      </c>
      <c r="B50" s="26" t="s">
        <v>75</v>
      </c>
      <c r="C50" s="27" t="s">
        <v>76</v>
      </c>
      <c r="D50" s="28" t="s">
        <v>6</v>
      </c>
      <c r="E50" s="29">
        <v>1</v>
      </c>
      <c r="F50" s="4"/>
      <c r="G50" s="3"/>
      <c r="H50" s="3"/>
      <c r="I50" s="3"/>
      <c r="J50" s="3"/>
      <c r="K50" s="3"/>
      <c r="L50" s="3"/>
    </row>
    <row r="51" spans="1:12" ht="50.25" customHeight="1" x14ac:dyDescent="0.25">
      <c r="A51" s="26" t="s">
        <v>445</v>
      </c>
      <c r="B51" s="26" t="s">
        <v>77</v>
      </c>
      <c r="C51" s="27" t="s">
        <v>78</v>
      </c>
      <c r="D51" s="28" t="s">
        <v>6</v>
      </c>
      <c r="E51" s="29">
        <v>1</v>
      </c>
      <c r="F51" s="4"/>
      <c r="G51" s="3"/>
      <c r="H51" s="3"/>
      <c r="I51" s="3"/>
      <c r="J51" s="3"/>
      <c r="K51" s="3"/>
      <c r="L51" s="3"/>
    </row>
    <row r="52" spans="1:12" ht="50.25" customHeight="1" x14ac:dyDescent="0.25">
      <c r="A52" s="26" t="s">
        <v>446</v>
      </c>
      <c r="B52" s="26" t="s">
        <v>79</v>
      </c>
      <c r="C52" s="27" t="s">
        <v>80</v>
      </c>
      <c r="D52" s="28" t="s">
        <v>28</v>
      </c>
      <c r="E52" s="29">
        <v>6.03</v>
      </c>
      <c r="F52" s="4"/>
      <c r="G52" s="3"/>
      <c r="H52" s="3"/>
      <c r="I52" s="3"/>
      <c r="J52" s="3"/>
      <c r="K52" s="3"/>
      <c r="L52" s="3"/>
    </row>
    <row r="53" spans="1:12" ht="48" customHeight="1" x14ac:dyDescent="0.25">
      <c r="A53" s="26" t="s">
        <v>447</v>
      </c>
      <c r="B53" s="26" t="s">
        <v>81</v>
      </c>
      <c r="C53" s="27" t="s">
        <v>82</v>
      </c>
      <c r="D53" s="28" t="s">
        <v>28</v>
      </c>
      <c r="E53" s="29">
        <v>4.6100000000000003</v>
      </c>
      <c r="F53" s="4"/>
      <c r="G53" s="3"/>
      <c r="H53" s="3"/>
      <c r="I53" s="3"/>
      <c r="J53" s="3"/>
      <c r="K53" s="3"/>
      <c r="L53" s="3"/>
    </row>
    <row r="54" spans="1:12" ht="50.25" customHeight="1" x14ac:dyDescent="0.25">
      <c r="A54" s="26" t="s">
        <v>448</v>
      </c>
      <c r="B54" s="26" t="s">
        <v>83</v>
      </c>
      <c r="C54" s="27" t="s">
        <v>84</v>
      </c>
      <c r="D54" s="28" t="s">
        <v>28</v>
      </c>
      <c r="E54" s="29">
        <v>5.93</v>
      </c>
      <c r="F54" s="4"/>
      <c r="G54" s="3"/>
      <c r="H54" s="3"/>
      <c r="I54" s="3"/>
      <c r="J54" s="3"/>
      <c r="K54" s="3"/>
      <c r="L54" s="3"/>
    </row>
    <row r="55" spans="1:12" s="3" customFormat="1" ht="36.75" customHeight="1" x14ac:dyDescent="0.25">
      <c r="A55" s="26" t="s">
        <v>449</v>
      </c>
      <c r="B55" s="26" t="s">
        <v>85</v>
      </c>
      <c r="C55" s="27" t="s">
        <v>86</v>
      </c>
      <c r="D55" s="28" t="s">
        <v>19</v>
      </c>
      <c r="E55" s="29">
        <v>6.67</v>
      </c>
      <c r="F55" s="4"/>
    </row>
    <row r="56" spans="1:12" ht="39" customHeight="1" x14ac:dyDescent="0.25">
      <c r="A56" s="26" t="s">
        <v>450</v>
      </c>
      <c r="B56" s="26" t="s">
        <v>87</v>
      </c>
      <c r="C56" s="27" t="s">
        <v>88</v>
      </c>
      <c r="D56" s="28" t="s">
        <v>19</v>
      </c>
      <c r="E56" s="29">
        <v>6.67</v>
      </c>
      <c r="F56" s="4"/>
      <c r="G56" s="3"/>
      <c r="H56" s="3"/>
      <c r="I56" s="3"/>
      <c r="J56" s="3"/>
      <c r="K56" s="3"/>
      <c r="L56" s="3"/>
    </row>
    <row r="57" spans="1:12" s="40" customFormat="1" ht="12.75" customHeight="1" x14ac:dyDescent="0.25">
      <c r="A57" s="34"/>
      <c r="B57" s="34"/>
      <c r="C57" s="35" t="s">
        <v>637</v>
      </c>
      <c r="D57" s="36"/>
      <c r="E57" s="37"/>
      <c r="F57" s="38"/>
      <c r="G57" s="39"/>
      <c r="H57" s="39"/>
      <c r="I57" s="39"/>
      <c r="J57" s="39"/>
      <c r="K57" s="39"/>
      <c r="L57" s="39"/>
    </row>
    <row r="58" spans="1:12" x14ac:dyDescent="0.25">
      <c r="A58" s="26"/>
      <c r="B58" s="21" t="s">
        <v>89</v>
      </c>
      <c r="C58" s="25" t="s">
        <v>90</v>
      </c>
      <c r="D58" s="23"/>
      <c r="E58" s="24"/>
      <c r="F58" s="3"/>
      <c r="G58" s="3"/>
      <c r="H58" s="3"/>
      <c r="I58" s="3"/>
      <c r="J58" s="3"/>
      <c r="K58" s="3"/>
      <c r="L58" s="3"/>
    </row>
    <row r="59" spans="1:12" ht="110.25" customHeight="1" x14ac:dyDescent="0.25">
      <c r="A59" s="26" t="s">
        <v>451</v>
      </c>
      <c r="B59" s="26" t="s">
        <v>91</v>
      </c>
      <c r="C59" s="27" t="s">
        <v>92</v>
      </c>
      <c r="D59" s="28" t="s">
        <v>93</v>
      </c>
      <c r="E59" s="29">
        <f>24+8</f>
        <v>32</v>
      </c>
      <c r="F59" s="4"/>
      <c r="G59" s="3"/>
      <c r="H59" s="3"/>
      <c r="I59" s="3"/>
      <c r="J59" s="3"/>
      <c r="K59" s="3"/>
      <c r="L59" s="3"/>
    </row>
    <row r="60" spans="1:12" ht="134.25" customHeight="1" x14ac:dyDescent="0.25">
      <c r="A60" s="26" t="s">
        <v>452</v>
      </c>
      <c r="B60" s="26" t="s">
        <v>94</v>
      </c>
      <c r="C60" s="27" t="s">
        <v>95</v>
      </c>
      <c r="D60" s="28" t="s">
        <v>93</v>
      </c>
      <c r="E60" s="29">
        <f>30+5+3</f>
        <v>38</v>
      </c>
      <c r="F60" s="4"/>
      <c r="G60" s="3"/>
      <c r="H60" s="3"/>
      <c r="I60" s="3"/>
      <c r="J60" s="3"/>
      <c r="K60" s="3"/>
      <c r="L60" s="3"/>
    </row>
    <row r="61" spans="1:12" ht="108.75" customHeight="1" x14ac:dyDescent="0.25">
      <c r="A61" s="26" t="s">
        <v>453</v>
      </c>
      <c r="B61" s="26" t="s">
        <v>96</v>
      </c>
      <c r="C61" s="27" t="s">
        <v>97</v>
      </c>
      <c r="D61" s="28" t="s">
        <v>6</v>
      </c>
      <c r="E61" s="29">
        <v>21</v>
      </c>
      <c r="F61" s="4"/>
      <c r="G61" s="3"/>
      <c r="H61" s="3"/>
      <c r="I61" s="3"/>
      <c r="J61" s="3"/>
      <c r="K61" s="3"/>
      <c r="L61" s="3"/>
    </row>
    <row r="62" spans="1:12" s="3" customFormat="1" ht="51" customHeight="1" x14ac:dyDescent="0.25">
      <c r="A62" s="26" t="s">
        <v>454</v>
      </c>
      <c r="B62" s="26" t="s">
        <v>98</v>
      </c>
      <c r="C62" s="27" t="s">
        <v>99</v>
      </c>
      <c r="D62" s="28" t="s">
        <v>6</v>
      </c>
      <c r="E62" s="29">
        <v>4</v>
      </c>
      <c r="F62" s="4"/>
    </row>
    <row r="63" spans="1:12" ht="132.75" customHeight="1" x14ac:dyDescent="0.25">
      <c r="A63" s="26" t="s">
        <v>455</v>
      </c>
      <c r="B63" s="26" t="s">
        <v>100</v>
      </c>
      <c r="C63" s="27" t="s">
        <v>101</v>
      </c>
      <c r="D63" s="28" t="s">
        <v>93</v>
      </c>
      <c r="E63" s="29">
        <f>9+1</f>
        <v>10</v>
      </c>
      <c r="F63" s="4"/>
      <c r="G63" s="3"/>
      <c r="H63" s="3"/>
      <c r="I63" s="3"/>
      <c r="J63" s="3"/>
      <c r="K63" s="3"/>
      <c r="L63" s="3"/>
    </row>
    <row r="64" spans="1:12" ht="121.5" customHeight="1" x14ac:dyDescent="0.25">
      <c r="A64" s="26" t="s">
        <v>456</v>
      </c>
      <c r="B64" s="26" t="s">
        <v>102</v>
      </c>
      <c r="C64" s="27" t="s">
        <v>103</v>
      </c>
      <c r="D64" s="28" t="s">
        <v>93</v>
      </c>
      <c r="E64" s="29">
        <f>1+1</f>
        <v>2</v>
      </c>
      <c r="F64" s="4"/>
      <c r="G64" s="3"/>
      <c r="H64" s="3"/>
      <c r="I64" s="3"/>
      <c r="J64" s="3"/>
      <c r="K64" s="3"/>
      <c r="L64" s="3"/>
    </row>
    <row r="65" spans="1:12" ht="133.5" customHeight="1" x14ac:dyDescent="0.25">
      <c r="A65" s="26" t="s">
        <v>457</v>
      </c>
      <c r="B65" s="26" t="s">
        <v>104</v>
      </c>
      <c r="C65" s="27" t="s">
        <v>105</v>
      </c>
      <c r="D65" s="28" t="s">
        <v>93</v>
      </c>
      <c r="E65" s="29">
        <v>3</v>
      </c>
      <c r="F65" s="4"/>
      <c r="G65" s="3"/>
      <c r="H65" s="3"/>
      <c r="I65" s="3"/>
      <c r="J65" s="3"/>
      <c r="K65" s="3"/>
      <c r="L65" s="3"/>
    </row>
    <row r="66" spans="1:12" ht="36" customHeight="1" x14ac:dyDescent="0.25">
      <c r="A66" s="26" t="s">
        <v>458</v>
      </c>
      <c r="B66" s="26" t="s">
        <v>106</v>
      </c>
      <c r="C66" s="27" t="s">
        <v>107</v>
      </c>
      <c r="D66" s="28" t="s">
        <v>6</v>
      </c>
      <c r="E66" s="29">
        <v>4</v>
      </c>
      <c r="F66" s="4"/>
      <c r="G66" s="3"/>
      <c r="H66" s="3"/>
      <c r="I66" s="3"/>
      <c r="J66" s="3"/>
      <c r="K66" s="3"/>
      <c r="L66" s="3"/>
    </row>
    <row r="67" spans="1:12" ht="109.5" customHeight="1" x14ac:dyDescent="0.25">
      <c r="A67" s="26" t="s">
        <v>459</v>
      </c>
      <c r="B67" s="26" t="s">
        <v>108</v>
      </c>
      <c r="C67" s="27" t="s">
        <v>109</v>
      </c>
      <c r="D67" s="28" t="s">
        <v>6</v>
      </c>
      <c r="E67" s="29">
        <v>3</v>
      </c>
      <c r="F67" s="4"/>
      <c r="G67" s="3"/>
      <c r="H67" s="3"/>
      <c r="I67" s="3"/>
      <c r="J67" s="3"/>
      <c r="K67" s="3"/>
      <c r="L67" s="3"/>
    </row>
    <row r="68" spans="1:12" s="3" customFormat="1" ht="38.25" customHeight="1" x14ac:dyDescent="0.25">
      <c r="A68" s="26" t="s">
        <v>460</v>
      </c>
      <c r="B68" s="26" t="s">
        <v>110</v>
      </c>
      <c r="C68" s="27" t="s">
        <v>111</v>
      </c>
      <c r="D68" s="28" t="s">
        <v>6</v>
      </c>
      <c r="E68" s="29">
        <v>1</v>
      </c>
      <c r="F68" s="4"/>
    </row>
    <row r="69" spans="1:12" ht="39" customHeight="1" x14ac:dyDescent="0.25">
      <c r="A69" s="26" t="s">
        <v>461</v>
      </c>
      <c r="B69" s="26" t="s">
        <v>112</v>
      </c>
      <c r="C69" s="27" t="s">
        <v>113</v>
      </c>
      <c r="D69" s="28" t="s">
        <v>6</v>
      </c>
      <c r="E69" s="29">
        <v>2</v>
      </c>
      <c r="F69" s="4"/>
      <c r="G69" s="3"/>
      <c r="H69" s="3"/>
      <c r="I69" s="3"/>
      <c r="J69" s="3"/>
      <c r="K69" s="3"/>
      <c r="L69" s="3"/>
    </row>
    <row r="70" spans="1:12" s="3" customFormat="1" ht="38.25" customHeight="1" x14ac:dyDescent="0.25">
      <c r="A70" s="26" t="s">
        <v>462</v>
      </c>
      <c r="B70" s="26" t="s">
        <v>114</v>
      </c>
      <c r="C70" s="27" t="s">
        <v>115</v>
      </c>
      <c r="D70" s="28" t="s">
        <v>6</v>
      </c>
      <c r="E70" s="29">
        <v>1</v>
      </c>
      <c r="F70" s="4"/>
    </row>
    <row r="71" spans="1:12" s="3" customFormat="1" ht="37.5" customHeight="1" x14ac:dyDescent="0.25">
      <c r="A71" s="26" t="s">
        <v>463</v>
      </c>
      <c r="B71" s="26" t="s">
        <v>116</v>
      </c>
      <c r="C71" s="27" t="s">
        <v>117</v>
      </c>
      <c r="D71" s="28" t="s">
        <v>6</v>
      </c>
      <c r="E71" s="29">
        <v>1</v>
      </c>
      <c r="F71" s="4"/>
    </row>
    <row r="72" spans="1:12" s="3" customFormat="1" ht="37.5" customHeight="1" x14ac:dyDescent="0.25">
      <c r="A72" s="26" t="s">
        <v>464</v>
      </c>
      <c r="B72" s="26" t="s">
        <v>118</v>
      </c>
      <c r="C72" s="27" t="s">
        <v>119</v>
      </c>
      <c r="D72" s="28" t="s">
        <v>6</v>
      </c>
      <c r="E72" s="29">
        <v>1</v>
      </c>
      <c r="F72" s="4"/>
    </row>
    <row r="73" spans="1:12" s="3" customFormat="1" ht="12.95" customHeight="1" x14ac:dyDescent="0.25">
      <c r="A73" s="26"/>
      <c r="B73" s="26"/>
      <c r="C73" s="35" t="s">
        <v>638</v>
      </c>
      <c r="D73" s="28"/>
      <c r="E73" s="29"/>
      <c r="F73" s="4"/>
    </row>
    <row r="74" spans="1:12" x14ac:dyDescent="0.25">
      <c r="B74" s="30" t="s">
        <v>120</v>
      </c>
      <c r="C74" s="31" t="s">
        <v>121</v>
      </c>
      <c r="D74" s="32"/>
      <c r="E74" s="24"/>
      <c r="F74" s="3"/>
      <c r="G74" s="3"/>
      <c r="H74" s="3"/>
      <c r="I74" s="3"/>
      <c r="J74" s="3"/>
      <c r="K74" s="3"/>
      <c r="L74" s="3"/>
    </row>
    <row r="75" spans="1:12" ht="50.25" customHeight="1" x14ac:dyDescent="0.25">
      <c r="A75" s="26" t="s">
        <v>465</v>
      </c>
      <c r="B75" s="26" t="s">
        <v>122</v>
      </c>
      <c r="C75" s="27" t="s">
        <v>123</v>
      </c>
      <c r="D75" s="28" t="s">
        <v>6</v>
      </c>
      <c r="E75" s="29">
        <v>1</v>
      </c>
      <c r="F75" s="4"/>
      <c r="G75" s="3"/>
      <c r="H75" s="3"/>
      <c r="I75" s="3"/>
      <c r="J75" s="3"/>
      <c r="K75" s="3"/>
      <c r="L75" s="3"/>
    </row>
    <row r="76" spans="1:12" ht="48" customHeight="1" x14ac:dyDescent="0.25">
      <c r="A76" s="26" t="s">
        <v>466</v>
      </c>
      <c r="B76" s="26" t="s">
        <v>124</v>
      </c>
      <c r="C76" s="27" t="s">
        <v>125</v>
      </c>
      <c r="D76" s="28" t="s">
        <v>6</v>
      </c>
      <c r="E76" s="29">
        <v>1</v>
      </c>
      <c r="F76" s="4"/>
      <c r="G76" s="3"/>
      <c r="H76" s="3"/>
      <c r="I76" s="3"/>
      <c r="J76" s="3"/>
      <c r="K76" s="3"/>
      <c r="L76" s="3"/>
    </row>
    <row r="77" spans="1:12" ht="49.5" customHeight="1" x14ac:dyDescent="0.25">
      <c r="A77" s="26" t="s">
        <v>467</v>
      </c>
      <c r="B77" s="26" t="s">
        <v>126</v>
      </c>
      <c r="C77" s="27" t="s">
        <v>127</v>
      </c>
      <c r="D77" s="28" t="s">
        <v>6</v>
      </c>
      <c r="E77" s="29">
        <v>1</v>
      </c>
      <c r="F77" s="4"/>
      <c r="G77" s="3"/>
      <c r="H77" s="3"/>
      <c r="I77" s="3"/>
      <c r="J77" s="3"/>
      <c r="K77" s="3"/>
      <c r="L77" s="3"/>
    </row>
    <row r="78" spans="1:12" ht="39" customHeight="1" x14ac:dyDescent="0.25">
      <c r="A78" s="26" t="s">
        <v>468</v>
      </c>
      <c r="B78" s="26" t="s">
        <v>128</v>
      </c>
      <c r="C78" s="27" t="s">
        <v>129</v>
      </c>
      <c r="D78" s="28" t="s">
        <v>6</v>
      </c>
      <c r="E78" s="29">
        <v>4</v>
      </c>
      <c r="F78" s="4"/>
      <c r="G78" s="3"/>
      <c r="H78" s="3"/>
      <c r="I78" s="3"/>
      <c r="J78" s="3"/>
      <c r="K78" s="3"/>
      <c r="L78" s="3"/>
    </row>
    <row r="79" spans="1:12" ht="40.5" customHeight="1" x14ac:dyDescent="0.25">
      <c r="A79" s="26" t="s">
        <v>469</v>
      </c>
      <c r="B79" s="26" t="s">
        <v>130</v>
      </c>
      <c r="C79" s="27" t="s">
        <v>131</v>
      </c>
      <c r="D79" s="28" t="s">
        <v>6</v>
      </c>
      <c r="E79" s="29">
        <v>3</v>
      </c>
      <c r="F79" s="4"/>
      <c r="G79" s="3"/>
      <c r="H79" s="3"/>
      <c r="I79" s="3"/>
      <c r="J79" s="3"/>
      <c r="K79" s="3"/>
      <c r="L79" s="3"/>
    </row>
    <row r="80" spans="1:12" ht="12.75" customHeight="1" x14ac:dyDescent="0.25">
      <c r="A80" s="26"/>
      <c r="B80" s="26"/>
      <c r="C80" s="35" t="s">
        <v>639</v>
      </c>
      <c r="D80" s="28"/>
      <c r="E80" s="29"/>
      <c r="F80" s="4"/>
      <c r="G80" s="3"/>
      <c r="H80" s="3"/>
      <c r="I80" s="3"/>
      <c r="J80" s="3"/>
      <c r="K80" s="3"/>
      <c r="L80" s="3"/>
    </row>
    <row r="81" spans="1:12" x14ac:dyDescent="0.25">
      <c r="B81" s="30" t="s">
        <v>132</v>
      </c>
      <c r="C81" s="31" t="s">
        <v>133</v>
      </c>
      <c r="D81" s="32"/>
      <c r="E81" s="24"/>
      <c r="F81" s="3"/>
      <c r="G81" s="3"/>
      <c r="H81" s="3"/>
      <c r="I81" s="3"/>
      <c r="J81" s="3"/>
      <c r="K81" s="3"/>
      <c r="L81" s="3"/>
    </row>
    <row r="82" spans="1:12" ht="86.25" customHeight="1" x14ac:dyDescent="0.25">
      <c r="A82" s="26" t="s">
        <v>470</v>
      </c>
      <c r="B82" s="26" t="s">
        <v>134</v>
      </c>
      <c r="C82" s="27" t="s">
        <v>135</v>
      </c>
      <c r="D82" s="28" t="s">
        <v>93</v>
      </c>
      <c r="E82" s="29">
        <v>8</v>
      </c>
      <c r="F82" s="4"/>
      <c r="G82" s="3"/>
      <c r="H82" s="3"/>
      <c r="I82" s="3"/>
      <c r="J82" s="3"/>
      <c r="K82" s="3"/>
      <c r="L82" s="3"/>
    </row>
    <row r="83" spans="1:12" ht="12.75" customHeight="1" x14ac:dyDescent="0.25">
      <c r="A83" s="26"/>
      <c r="B83" s="26"/>
      <c r="C83" s="35" t="s">
        <v>640</v>
      </c>
      <c r="D83" s="28"/>
      <c r="E83" s="29"/>
      <c r="F83" s="4"/>
      <c r="G83" s="3"/>
      <c r="H83" s="3"/>
      <c r="I83" s="3"/>
      <c r="J83" s="3"/>
      <c r="K83" s="3"/>
      <c r="L83" s="3"/>
    </row>
    <row r="84" spans="1:12" x14ac:dyDescent="0.25">
      <c r="B84" s="30" t="s">
        <v>136</v>
      </c>
      <c r="C84" s="31" t="s">
        <v>137</v>
      </c>
      <c r="D84" s="32"/>
      <c r="E84" s="24"/>
      <c r="F84" s="3"/>
      <c r="G84" s="3"/>
      <c r="H84" s="3"/>
      <c r="I84" s="3"/>
      <c r="J84" s="3"/>
      <c r="K84" s="3"/>
      <c r="L84" s="3"/>
    </row>
    <row r="85" spans="1:12" ht="39" customHeight="1" x14ac:dyDescent="0.25">
      <c r="A85" s="26" t="s">
        <v>471</v>
      </c>
      <c r="B85" s="26" t="s">
        <v>138</v>
      </c>
      <c r="C85" s="27" t="s">
        <v>139</v>
      </c>
      <c r="D85" s="28" t="s">
        <v>93</v>
      </c>
      <c r="E85" s="29">
        <v>8</v>
      </c>
      <c r="F85" s="4"/>
      <c r="G85" s="3"/>
      <c r="H85" s="3"/>
      <c r="I85" s="3"/>
      <c r="J85" s="3"/>
      <c r="K85" s="3"/>
      <c r="L85" s="3"/>
    </row>
    <row r="86" spans="1:12" ht="39" customHeight="1" x14ac:dyDescent="0.25">
      <c r="A86" s="26" t="s">
        <v>472</v>
      </c>
      <c r="B86" s="26" t="s">
        <v>140</v>
      </c>
      <c r="C86" s="27" t="s">
        <v>141</v>
      </c>
      <c r="D86" s="28" t="s">
        <v>93</v>
      </c>
      <c r="E86" s="29">
        <v>2</v>
      </c>
      <c r="F86" s="4"/>
      <c r="G86" s="3"/>
      <c r="H86" s="3"/>
      <c r="I86" s="3"/>
      <c r="J86" s="3"/>
      <c r="K86" s="3"/>
      <c r="L86" s="3"/>
    </row>
    <row r="87" spans="1:12" ht="48" customHeight="1" x14ac:dyDescent="0.25">
      <c r="A87" s="26" t="s">
        <v>473</v>
      </c>
      <c r="B87" s="26" t="s">
        <v>142</v>
      </c>
      <c r="C87" s="27" t="s">
        <v>143</v>
      </c>
      <c r="D87" s="28" t="s">
        <v>6</v>
      </c>
      <c r="E87" s="29">
        <v>2</v>
      </c>
      <c r="F87" s="4"/>
      <c r="G87" s="3"/>
      <c r="H87" s="3"/>
      <c r="I87" s="3"/>
      <c r="J87" s="3"/>
      <c r="K87" s="3"/>
      <c r="L87" s="3"/>
    </row>
    <row r="88" spans="1:12" ht="46.5" customHeight="1" x14ac:dyDescent="0.25">
      <c r="A88" s="26" t="s">
        <v>474</v>
      </c>
      <c r="B88" s="26" t="s">
        <v>144</v>
      </c>
      <c r="C88" s="27" t="s">
        <v>145</v>
      </c>
      <c r="D88" s="28" t="s">
        <v>6</v>
      </c>
      <c r="E88" s="29">
        <v>2</v>
      </c>
      <c r="F88" s="4"/>
      <c r="G88" s="3"/>
      <c r="H88" s="3"/>
      <c r="I88" s="3"/>
      <c r="J88" s="3"/>
      <c r="K88" s="3"/>
      <c r="L88" s="3"/>
    </row>
    <row r="89" spans="1:12" ht="36.75" customHeight="1" x14ac:dyDescent="0.25">
      <c r="A89" s="26" t="s">
        <v>475</v>
      </c>
      <c r="B89" s="26" t="s">
        <v>146</v>
      </c>
      <c r="C89" s="27" t="s">
        <v>147</v>
      </c>
      <c r="D89" s="28" t="s">
        <v>93</v>
      </c>
      <c r="E89" s="29">
        <v>8</v>
      </c>
      <c r="F89" s="4"/>
      <c r="G89" s="3"/>
      <c r="H89" s="3"/>
      <c r="I89" s="3"/>
      <c r="J89" s="3"/>
      <c r="K89" s="3"/>
      <c r="L89" s="3"/>
    </row>
    <row r="90" spans="1:12" ht="49.5" customHeight="1" x14ac:dyDescent="0.25">
      <c r="A90" s="26" t="s">
        <v>476</v>
      </c>
      <c r="B90" s="26" t="s">
        <v>148</v>
      </c>
      <c r="C90" s="27" t="s">
        <v>149</v>
      </c>
      <c r="D90" s="28" t="s">
        <v>6</v>
      </c>
      <c r="E90" s="29">
        <v>3</v>
      </c>
      <c r="F90" s="4"/>
      <c r="G90" s="3"/>
      <c r="H90" s="3"/>
      <c r="I90" s="3"/>
      <c r="J90" s="3"/>
      <c r="K90" s="3"/>
      <c r="L90" s="3"/>
    </row>
    <row r="91" spans="1:12" ht="62.25" customHeight="1" x14ac:dyDescent="0.25">
      <c r="A91" s="26" t="s">
        <v>477</v>
      </c>
      <c r="B91" s="26" t="s">
        <v>150</v>
      </c>
      <c r="C91" s="27" t="s">
        <v>151</v>
      </c>
      <c r="D91" s="28" t="s">
        <v>28</v>
      </c>
      <c r="E91" s="29">
        <v>17.2</v>
      </c>
      <c r="F91" s="4"/>
      <c r="G91" s="3"/>
      <c r="H91" s="3"/>
      <c r="I91" s="3"/>
      <c r="J91" s="3"/>
      <c r="K91" s="3"/>
      <c r="L91" s="3"/>
    </row>
    <row r="92" spans="1:12" ht="48.75" customHeight="1" x14ac:dyDescent="0.25">
      <c r="A92" s="26" t="s">
        <v>478</v>
      </c>
      <c r="B92" s="26" t="s">
        <v>152</v>
      </c>
      <c r="C92" s="27" t="s">
        <v>153</v>
      </c>
      <c r="D92" s="28" t="s">
        <v>28</v>
      </c>
      <c r="E92" s="29">
        <f>40.39-E91</f>
        <v>23.19</v>
      </c>
      <c r="F92" s="4"/>
      <c r="G92" s="3"/>
      <c r="H92" s="3"/>
      <c r="I92" s="3"/>
      <c r="J92" s="3"/>
      <c r="K92" s="3"/>
      <c r="L92" s="3"/>
    </row>
    <row r="93" spans="1:12" ht="49.5" customHeight="1" x14ac:dyDescent="0.25">
      <c r="A93" s="26" t="s">
        <v>479</v>
      </c>
      <c r="B93" s="26" t="s">
        <v>154</v>
      </c>
      <c r="C93" s="27" t="s">
        <v>155</v>
      </c>
      <c r="D93" s="28" t="s">
        <v>6</v>
      </c>
      <c r="E93" s="29">
        <v>1</v>
      </c>
      <c r="F93" s="4"/>
      <c r="G93" s="3"/>
      <c r="H93" s="3"/>
      <c r="I93" s="3"/>
      <c r="J93" s="3"/>
      <c r="K93" s="3"/>
      <c r="L93" s="3"/>
    </row>
    <row r="94" spans="1:12" ht="48" customHeight="1" x14ac:dyDescent="0.25">
      <c r="A94" s="26" t="s">
        <v>480</v>
      </c>
      <c r="B94" s="26" t="s">
        <v>156</v>
      </c>
      <c r="C94" s="27" t="s">
        <v>157</v>
      </c>
      <c r="D94" s="28" t="s">
        <v>6</v>
      </c>
      <c r="E94" s="29">
        <v>2</v>
      </c>
      <c r="F94" s="4"/>
      <c r="G94" s="3"/>
      <c r="H94" s="3"/>
      <c r="I94" s="3"/>
      <c r="J94" s="3"/>
      <c r="K94" s="3"/>
      <c r="L94" s="3"/>
    </row>
    <row r="95" spans="1:12" ht="171" customHeight="1" x14ac:dyDescent="0.25">
      <c r="A95" s="26" t="s">
        <v>481</v>
      </c>
      <c r="B95" s="26" t="s">
        <v>158</v>
      </c>
      <c r="C95" s="27" t="s">
        <v>159</v>
      </c>
      <c r="D95" s="28" t="s">
        <v>6</v>
      </c>
      <c r="E95" s="29">
        <v>1</v>
      </c>
      <c r="F95" s="4"/>
      <c r="G95" s="3"/>
      <c r="H95" s="3"/>
      <c r="I95" s="3"/>
      <c r="J95" s="3"/>
      <c r="K95" s="3"/>
      <c r="L95" s="3"/>
    </row>
    <row r="96" spans="1:12" ht="87" customHeight="1" x14ac:dyDescent="0.25">
      <c r="A96" s="26" t="s">
        <v>482</v>
      </c>
      <c r="B96" s="26" t="s">
        <v>160</v>
      </c>
      <c r="C96" s="27" t="s">
        <v>161</v>
      </c>
      <c r="D96" s="28" t="s">
        <v>6</v>
      </c>
      <c r="E96" s="29">
        <v>1</v>
      </c>
      <c r="F96" s="4"/>
      <c r="G96" s="3"/>
      <c r="H96" s="3"/>
      <c r="I96" s="3"/>
      <c r="J96" s="3"/>
      <c r="K96" s="3"/>
      <c r="L96" s="3"/>
    </row>
    <row r="97" spans="1:18" s="3" customFormat="1" ht="49.5" customHeight="1" x14ac:dyDescent="0.25">
      <c r="A97" s="26" t="s">
        <v>483</v>
      </c>
      <c r="B97" s="26" t="s">
        <v>162</v>
      </c>
      <c r="C97" s="27" t="s">
        <v>163</v>
      </c>
      <c r="D97" s="28" t="s">
        <v>28</v>
      </c>
      <c r="E97" s="29">
        <v>12.11</v>
      </c>
      <c r="F97" s="4"/>
    </row>
    <row r="98" spans="1:18" s="3" customFormat="1" ht="38.25" customHeight="1" x14ac:dyDescent="0.25">
      <c r="A98" s="26" t="s">
        <v>484</v>
      </c>
      <c r="B98" s="26" t="s">
        <v>164</v>
      </c>
      <c r="C98" s="27" t="s">
        <v>165</v>
      </c>
      <c r="D98" s="28" t="s">
        <v>6</v>
      </c>
      <c r="E98" s="29">
        <v>1</v>
      </c>
      <c r="F98" s="4"/>
    </row>
    <row r="99" spans="1:18" s="3" customFormat="1" ht="12.75" customHeight="1" x14ac:dyDescent="0.25">
      <c r="A99" s="26"/>
      <c r="B99" s="26"/>
      <c r="C99" s="35" t="s">
        <v>641</v>
      </c>
      <c r="D99" s="28"/>
      <c r="E99" s="29"/>
      <c r="F99" s="4"/>
    </row>
    <row r="100" spans="1:18" x14ac:dyDescent="0.25">
      <c r="B100" s="21" t="s">
        <v>166</v>
      </c>
      <c r="C100" s="25" t="s">
        <v>167</v>
      </c>
      <c r="D100" s="23"/>
      <c r="E100" s="24"/>
      <c r="F100" s="3"/>
      <c r="G100" s="3"/>
      <c r="H100" s="3"/>
      <c r="I100" s="3"/>
      <c r="J100" s="3"/>
      <c r="K100" s="3"/>
      <c r="L100" s="3"/>
    </row>
    <row r="101" spans="1:18" s="3" customFormat="1" ht="61.5" customHeight="1" x14ac:dyDescent="0.25">
      <c r="A101" s="26" t="s">
        <v>485</v>
      </c>
      <c r="B101" s="26" t="s">
        <v>168</v>
      </c>
      <c r="C101" s="27" t="s">
        <v>169</v>
      </c>
      <c r="D101" s="28" t="s">
        <v>6</v>
      </c>
      <c r="E101" s="29">
        <v>5</v>
      </c>
      <c r="F101" s="4"/>
    </row>
    <row r="102" spans="1:18" s="3" customFormat="1" ht="12.75" customHeight="1" x14ac:dyDescent="0.25">
      <c r="A102" s="26"/>
      <c r="B102" s="26"/>
      <c r="C102" s="25" t="s">
        <v>642</v>
      </c>
      <c r="D102" s="28"/>
      <c r="E102" s="29"/>
      <c r="F102" s="4"/>
    </row>
    <row r="103" spans="1:18" x14ac:dyDescent="0.25">
      <c r="B103" s="30" t="s">
        <v>170</v>
      </c>
      <c r="C103" s="31" t="s">
        <v>171</v>
      </c>
      <c r="D103" s="32"/>
      <c r="E103" s="24"/>
      <c r="F103" s="3"/>
      <c r="G103" s="3"/>
      <c r="H103" s="3"/>
      <c r="I103" s="3"/>
      <c r="J103" s="3"/>
      <c r="K103" s="3"/>
      <c r="L103" s="3"/>
    </row>
    <row r="104" spans="1:18" s="3" customFormat="1" ht="37.5" customHeight="1" x14ac:dyDescent="0.25">
      <c r="A104" s="26" t="s">
        <v>486</v>
      </c>
      <c r="B104" s="26" t="s">
        <v>172</v>
      </c>
      <c r="C104" s="27" t="s">
        <v>173</v>
      </c>
      <c r="D104" s="28" t="s">
        <v>19</v>
      </c>
      <c r="E104" s="29">
        <f>[2]Sheet1!E408</f>
        <v>252.92249999999999</v>
      </c>
      <c r="F104" s="4"/>
    </row>
    <row r="105" spans="1:18" s="3" customFormat="1" ht="36.75" customHeight="1" x14ac:dyDescent="0.25">
      <c r="A105" s="26" t="s">
        <v>487</v>
      </c>
      <c r="B105" s="26" t="s">
        <v>174</v>
      </c>
      <c r="C105" s="27" t="s">
        <v>175</v>
      </c>
      <c r="D105" s="28" t="s">
        <v>19</v>
      </c>
      <c r="E105" s="29">
        <f>E104</f>
        <v>252.92249999999999</v>
      </c>
      <c r="F105" s="4"/>
    </row>
    <row r="106" spans="1:18" s="3" customFormat="1" ht="12.75" customHeight="1" x14ac:dyDescent="0.25">
      <c r="A106" s="26"/>
      <c r="B106" s="26"/>
      <c r="C106" s="31" t="s">
        <v>643</v>
      </c>
      <c r="D106" s="28"/>
      <c r="E106" s="29"/>
      <c r="F106" s="4"/>
    </row>
    <row r="107" spans="1:18" x14ac:dyDescent="0.25">
      <c r="B107" s="21"/>
      <c r="C107" s="22" t="s">
        <v>176</v>
      </c>
      <c r="D107" s="23"/>
      <c r="E107" s="24"/>
      <c r="F107" s="3"/>
      <c r="G107" s="3"/>
      <c r="H107" s="3"/>
      <c r="I107" s="3"/>
      <c r="J107" s="3"/>
      <c r="K107" s="3"/>
      <c r="L107" s="3"/>
    </row>
    <row r="108" spans="1:18" x14ac:dyDescent="0.25">
      <c r="B108" s="21" t="s">
        <v>2</v>
      </c>
      <c r="C108" s="25" t="s">
        <v>3</v>
      </c>
      <c r="D108" s="23"/>
      <c r="E108" s="24"/>
      <c r="F108" s="3"/>
      <c r="G108" s="3"/>
      <c r="H108" s="3"/>
      <c r="I108" s="3"/>
      <c r="J108" s="3"/>
      <c r="K108" s="3"/>
      <c r="L108" s="6"/>
    </row>
    <row r="109" spans="1:18" ht="48" customHeight="1" x14ac:dyDescent="0.25">
      <c r="A109" s="26" t="s">
        <v>488</v>
      </c>
      <c r="B109" s="26" t="s">
        <v>177</v>
      </c>
      <c r="C109" s="27" t="s">
        <v>178</v>
      </c>
      <c r="D109" s="28" t="s">
        <v>19</v>
      </c>
      <c r="E109" s="29">
        <f>'[2]TABLAROCA (1)'!I67</f>
        <v>51.458699999999993</v>
      </c>
      <c r="F109" s="4"/>
      <c r="G109" s="3"/>
      <c r="H109" s="3"/>
      <c r="I109" s="3"/>
      <c r="J109" s="3"/>
      <c r="K109" s="3"/>
      <c r="L109" s="6"/>
      <c r="R109" s="7"/>
    </row>
    <row r="110" spans="1:18" ht="50.25" customHeight="1" x14ac:dyDescent="0.25">
      <c r="A110" s="26" t="s">
        <v>489</v>
      </c>
      <c r="B110" s="26" t="s">
        <v>179</v>
      </c>
      <c r="C110" s="27" t="s">
        <v>180</v>
      </c>
      <c r="D110" s="28" t="s">
        <v>6</v>
      </c>
      <c r="E110" s="29">
        <v>1</v>
      </c>
      <c r="F110" s="4"/>
      <c r="G110" s="3"/>
      <c r="H110" s="3"/>
      <c r="I110" s="3"/>
      <c r="J110" s="3"/>
      <c r="K110" s="3"/>
      <c r="L110" s="8"/>
      <c r="R110" s="7"/>
    </row>
    <row r="111" spans="1:18" ht="49.5" customHeight="1" x14ac:dyDescent="0.25">
      <c r="A111" s="26" t="s">
        <v>490</v>
      </c>
      <c r="B111" s="26" t="s">
        <v>181</v>
      </c>
      <c r="C111" s="27" t="s">
        <v>182</v>
      </c>
      <c r="D111" s="28" t="s">
        <v>6</v>
      </c>
      <c r="E111" s="29">
        <v>1</v>
      </c>
      <c r="F111" s="4"/>
      <c r="G111" s="3"/>
      <c r="H111" s="3"/>
      <c r="I111" s="3"/>
      <c r="J111" s="3"/>
      <c r="K111" s="3"/>
      <c r="L111" s="3"/>
    </row>
    <row r="112" spans="1:18" ht="48" customHeight="1" x14ac:dyDescent="0.25">
      <c r="A112" s="26" t="s">
        <v>491</v>
      </c>
      <c r="B112" s="26" t="s">
        <v>183</v>
      </c>
      <c r="C112" s="27" t="s">
        <v>184</v>
      </c>
      <c r="D112" s="28" t="s">
        <v>6</v>
      </c>
      <c r="E112" s="29">
        <v>1</v>
      </c>
      <c r="F112" s="4"/>
      <c r="G112" s="3"/>
      <c r="H112" s="3"/>
      <c r="I112" s="3"/>
      <c r="J112" s="3"/>
      <c r="K112" s="3"/>
      <c r="L112" s="6"/>
    </row>
    <row r="113" spans="1:12" ht="40.5" customHeight="1" x14ac:dyDescent="0.25">
      <c r="A113" s="26" t="s">
        <v>492</v>
      </c>
      <c r="B113" s="26" t="s">
        <v>185</v>
      </c>
      <c r="C113" s="27" t="s">
        <v>186</v>
      </c>
      <c r="D113" s="28" t="s">
        <v>6</v>
      </c>
      <c r="E113" s="29">
        <v>1</v>
      </c>
      <c r="F113" s="4"/>
      <c r="G113" s="3"/>
      <c r="H113" s="3"/>
      <c r="I113" s="3"/>
      <c r="J113" s="3"/>
      <c r="K113" s="3"/>
      <c r="L113" s="6"/>
    </row>
    <row r="114" spans="1:12" ht="40.5" customHeight="1" x14ac:dyDescent="0.25">
      <c r="A114" s="26" t="s">
        <v>493</v>
      </c>
      <c r="B114" s="26" t="s">
        <v>187</v>
      </c>
      <c r="C114" s="27" t="s">
        <v>188</v>
      </c>
      <c r="D114" s="28" t="s">
        <v>6</v>
      </c>
      <c r="E114" s="29">
        <v>1</v>
      </c>
      <c r="F114" s="4"/>
      <c r="G114" s="3"/>
      <c r="H114" s="3"/>
      <c r="I114" s="3"/>
      <c r="J114" s="3"/>
      <c r="K114" s="3"/>
      <c r="L114" s="8"/>
    </row>
    <row r="115" spans="1:12" ht="40.5" customHeight="1" x14ac:dyDescent="0.25">
      <c r="A115" s="26" t="s">
        <v>494</v>
      </c>
      <c r="B115" s="26" t="s">
        <v>189</v>
      </c>
      <c r="C115" s="27" t="s">
        <v>190</v>
      </c>
      <c r="D115" s="28" t="s">
        <v>6</v>
      </c>
      <c r="E115" s="29">
        <v>1</v>
      </c>
      <c r="F115" s="4"/>
      <c r="G115" s="3"/>
      <c r="H115" s="3"/>
      <c r="I115" s="3"/>
      <c r="J115" s="3"/>
      <c r="K115" s="3"/>
      <c r="L115" s="3"/>
    </row>
    <row r="116" spans="1:12" ht="36.75" customHeight="1" x14ac:dyDescent="0.25">
      <c r="A116" s="26" t="s">
        <v>495</v>
      </c>
      <c r="B116" s="26" t="s">
        <v>191</v>
      </c>
      <c r="C116" s="27" t="s">
        <v>192</v>
      </c>
      <c r="D116" s="28" t="s">
        <v>6</v>
      </c>
      <c r="E116" s="29">
        <v>3</v>
      </c>
      <c r="F116" s="4"/>
      <c r="G116" s="3"/>
      <c r="H116" s="3"/>
      <c r="I116" s="3"/>
      <c r="J116" s="3"/>
      <c r="K116" s="3"/>
      <c r="L116" s="3"/>
    </row>
    <row r="117" spans="1:12" ht="36.75" customHeight="1" x14ac:dyDescent="0.25">
      <c r="A117" s="26" t="s">
        <v>496</v>
      </c>
      <c r="B117" s="26" t="s">
        <v>193</v>
      </c>
      <c r="C117" s="27" t="s">
        <v>194</v>
      </c>
      <c r="D117" s="28" t="s">
        <v>6</v>
      </c>
      <c r="E117" s="29">
        <v>1</v>
      </c>
      <c r="F117" s="4"/>
      <c r="G117" s="3"/>
      <c r="H117" s="3"/>
      <c r="I117" s="3"/>
      <c r="J117" s="3"/>
      <c r="K117" s="3"/>
      <c r="L117" s="6"/>
    </row>
    <row r="118" spans="1:12" ht="48.75" customHeight="1" x14ac:dyDescent="0.25">
      <c r="A118" s="26" t="s">
        <v>497</v>
      </c>
      <c r="B118" s="26" t="s">
        <v>195</v>
      </c>
      <c r="C118" s="27" t="s">
        <v>196</v>
      </c>
      <c r="D118" s="28" t="s">
        <v>6</v>
      </c>
      <c r="E118" s="29">
        <v>5</v>
      </c>
      <c r="F118" s="4"/>
      <c r="G118" s="3"/>
      <c r="H118" s="3"/>
      <c r="I118" s="3"/>
      <c r="J118" s="3"/>
      <c r="K118" s="3"/>
      <c r="L118" s="6"/>
    </row>
    <row r="119" spans="1:12" ht="49.5" customHeight="1" x14ac:dyDescent="0.25">
      <c r="A119" s="26" t="s">
        <v>498</v>
      </c>
      <c r="B119" s="26" t="s">
        <v>4</v>
      </c>
      <c r="C119" s="27" t="s">
        <v>5</v>
      </c>
      <c r="D119" s="28" t="s">
        <v>6</v>
      </c>
      <c r="E119" s="29">
        <v>8</v>
      </c>
      <c r="F119" s="4"/>
      <c r="G119" s="3"/>
      <c r="H119" s="3"/>
      <c r="I119" s="3"/>
      <c r="J119" s="3"/>
      <c r="K119" s="3"/>
      <c r="L119" s="8"/>
    </row>
    <row r="120" spans="1:12" ht="36" customHeight="1" x14ac:dyDescent="0.25">
      <c r="A120" s="26" t="s">
        <v>499</v>
      </c>
      <c r="B120" s="26" t="s">
        <v>197</v>
      </c>
      <c r="C120" s="27" t="s">
        <v>198</v>
      </c>
      <c r="D120" s="28" t="s">
        <v>6</v>
      </c>
      <c r="E120" s="29">
        <v>6</v>
      </c>
      <c r="F120" s="4"/>
      <c r="G120" s="3"/>
      <c r="H120" s="3"/>
      <c r="I120" s="3"/>
      <c r="J120" s="3"/>
      <c r="K120" s="3"/>
      <c r="L120" s="3"/>
    </row>
    <row r="121" spans="1:12" ht="35.25" customHeight="1" x14ac:dyDescent="0.25">
      <c r="A121" s="26" t="s">
        <v>500</v>
      </c>
      <c r="B121" s="26" t="s">
        <v>199</v>
      </c>
      <c r="C121" s="27" t="s">
        <v>200</v>
      </c>
      <c r="D121" s="28" t="s">
        <v>6</v>
      </c>
      <c r="E121" s="29">
        <v>1</v>
      </c>
      <c r="F121" s="4"/>
      <c r="G121" s="3"/>
      <c r="H121" s="3"/>
      <c r="I121" s="3"/>
      <c r="J121" s="3"/>
      <c r="K121" s="3"/>
      <c r="L121" s="3"/>
    </row>
    <row r="122" spans="1:12" ht="36.75" customHeight="1" x14ac:dyDescent="0.25">
      <c r="A122" s="26" t="s">
        <v>501</v>
      </c>
      <c r="B122" s="26" t="s">
        <v>201</v>
      </c>
      <c r="C122" s="27" t="s">
        <v>202</v>
      </c>
      <c r="D122" s="28" t="s">
        <v>6</v>
      </c>
      <c r="E122" s="29">
        <v>1</v>
      </c>
      <c r="F122" s="4"/>
      <c r="G122" s="3"/>
      <c r="H122" s="3"/>
      <c r="I122" s="3"/>
      <c r="J122" s="3"/>
      <c r="K122" s="3"/>
      <c r="L122" s="3"/>
    </row>
    <row r="123" spans="1:12" ht="26.25" customHeight="1" x14ac:dyDescent="0.25">
      <c r="A123" s="26" t="s">
        <v>502</v>
      </c>
      <c r="B123" s="26" t="s">
        <v>203</v>
      </c>
      <c r="C123" s="27" t="s">
        <v>204</v>
      </c>
      <c r="D123" s="28" t="s">
        <v>6</v>
      </c>
      <c r="E123" s="29">
        <v>1</v>
      </c>
      <c r="F123" s="4"/>
      <c r="G123" s="3"/>
      <c r="H123" s="3"/>
      <c r="I123" s="3"/>
      <c r="J123" s="9"/>
      <c r="K123" s="3"/>
      <c r="L123" s="3"/>
    </row>
    <row r="124" spans="1:12" ht="12.75" customHeight="1" x14ac:dyDescent="0.25">
      <c r="A124" s="26"/>
      <c r="B124" s="26"/>
      <c r="C124" s="35" t="s">
        <v>636</v>
      </c>
      <c r="D124" s="28"/>
      <c r="E124" s="29"/>
      <c r="F124" s="4"/>
      <c r="G124" s="3"/>
      <c r="H124" s="3"/>
      <c r="I124" s="3"/>
      <c r="J124" s="9"/>
      <c r="K124" s="3"/>
      <c r="L124" s="3"/>
    </row>
    <row r="125" spans="1:12" x14ac:dyDescent="0.25">
      <c r="B125" s="30" t="s">
        <v>15</v>
      </c>
      <c r="C125" s="31" t="s">
        <v>16</v>
      </c>
      <c r="D125" s="32"/>
      <c r="E125" s="29"/>
      <c r="F125" s="5"/>
      <c r="G125" s="3"/>
      <c r="H125" s="3"/>
      <c r="I125" s="3"/>
      <c r="J125" s="3"/>
      <c r="K125" s="3"/>
      <c r="L125" s="3"/>
    </row>
    <row r="126" spans="1:12" ht="60" customHeight="1" x14ac:dyDescent="0.25">
      <c r="A126" s="26" t="s">
        <v>503</v>
      </c>
      <c r="B126" s="26" t="s">
        <v>205</v>
      </c>
      <c r="C126" s="27" t="s">
        <v>206</v>
      </c>
      <c r="D126" s="28" t="s">
        <v>19</v>
      </c>
      <c r="E126" s="29">
        <f>'[2]PLAFON LISO (1)'!I26</f>
        <v>47.9163</v>
      </c>
      <c r="F126" s="4"/>
      <c r="G126" s="3"/>
      <c r="H126" s="3"/>
      <c r="I126" s="3"/>
      <c r="J126" s="3"/>
      <c r="K126" s="3"/>
      <c r="L126" s="3"/>
    </row>
    <row r="127" spans="1:12" ht="48.75" customHeight="1" x14ac:dyDescent="0.25">
      <c r="A127" s="26" t="s">
        <v>504</v>
      </c>
      <c r="B127" s="26" t="s">
        <v>17</v>
      </c>
      <c r="C127" s="27" t="s">
        <v>18</v>
      </c>
      <c r="D127" s="28" t="s">
        <v>19</v>
      </c>
      <c r="E127" s="29">
        <f>'[2]PINTURA EN MUROS Y LOSA (1)'!I90</f>
        <v>669.8537</v>
      </c>
      <c r="F127" s="4"/>
      <c r="G127" s="3"/>
      <c r="H127" s="3"/>
      <c r="I127" s="3"/>
      <c r="J127" s="3"/>
      <c r="K127" s="3"/>
      <c r="L127" s="3"/>
    </row>
    <row r="128" spans="1:12" ht="40.5" customHeight="1" x14ac:dyDescent="0.25">
      <c r="A128" s="26" t="s">
        <v>505</v>
      </c>
      <c r="B128" s="26" t="s">
        <v>22</v>
      </c>
      <c r="C128" s="27" t="s">
        <v>23</v>
      </c>
      <c r="D128" s="28" t="s">
        <v>19</v>
      </c>
      <c r="E128" s="29">
        <f>'[2]TABLAROCA (1)'!I51</f>
        <v>159.24060000000003</v>
      </c>
      <c r="F128" s="4"/>
      <c r="G128" s="3"/>
      <c r="H128" s="3"/>
      <c r="I128" s="3"/>
      <c r="J128" s="3"/>
      <c r="K128" s="3"/>
      <c r="L128" s="3"/>
    </row>
    <row r="129" spans="1:12" ht="36" customHeight="1" x14ac:dyDescent="0.25">
      <c r="A129" s="26" t="s">
        <v>506</v>
      </c>
      <c r="B129" s="26" t="s">
        <v>207</v>
      </c>
      <c r="C129" s="27" t="s">
        <v>208</v>
      </c>
      <c r="D129" s="28" t="s">
        <v>19</v>
      </c>
      <c r="E129" s="29">
        <f>'[2]TABLAROCA (1)'!I50</f>
        <v>8.48</v>
      </c>
      <c r="F129" s="4"/>
      <c r="G129" s="3"/>
      <c r="H129" s="3"/>
      <c r="I129" s="3"/>
      <c r="J129" s="3"/>
      <c r="K129" s="3"/>
      <c r="L129" s="3"/>
    </row>
    <row r="130" spans="1:12" ht="47.25" customHeight="1" x14ac:dyDescent="0.25">
      <c r="A130" s="26" t="s">
        <v>507</v>
      </c>
      <c r="B130" s="26" t="s">
        <v>209</v>
      </c>
      <c r="C130" s="27" t="s">
        <v>210</v>
      </c>
      <c r="D130" s="28" t="s">
        <v>19</v>
      </c>
      <c r="E130" s="29">
        <v>8.48</v>
      </c>
      <c r="F130" s="4"/>
      <c r="G130" s="3"/>
      <c r="H130" s="3"/>
      <c r="I130" s="3"/>
      <c r="J130" s="3"/>
      <c r="K130" s="3"/>
      <c r="L130" s="3"/>
    </row>
    <row r="131" spans="1:12" ht="49.5" customHeight="1" x14ac:dyDescent="0.25">
      <c r="A131" s="26" t="s">
        <v>508</v>
      </c>
      <c r="B131" s="26" t="s">
        <v>211</v>
      </c>
      <c r="C131" s="27" t="s">
        <v>212</v>
      </c>
      <c r="D131" s="28" t="s">
        <v>28</v>
      </c>
      <c r="E131" s="29">
        <v>11.92</v>
      </c>
      <c r="F131" s="4"/>
      <c r="G131" s="3"/>
      <c r="H131" s="3"/>
      <c r="I131" s="3"/>
      <c r="J131" s="3"/>
      <c r="K131" s="3"/>
      <c r="L131" s="3"/>
    </row>
    <row r="132" spans="1:12" ht="37.5" customHeight="1" x14ac:dyDescent="0.25">
      <c r="A132" s="26" t="s">
        <v>509</v>
      </c>
      <c r="B132" s="26" t="s">
        <v>213</v>
      </c>
      <c r="C132" s="27" t="s">
        <v>214</v>
      </c>
      <c r="D132" s="28" t="s">
        <v>28</v>
      </c>
      <c r="E132" s="29">
        <v>9.1</v>
      </c>
      <c r="F132" s="4"/>
      <c r="G132" s="3"/>
      <c r="H132" s="3"/>
      <c r="I132" s="3"/>
      <c r="J132" s="3"/>
      <c r="K132" s="3"/>
      <c r="L132" s="3"/>
    </row>
    <row r="133" spans="1:12" ht="37.5" customHeight="1" x14ac:dyDescent="0.25">
      <c r="A133" s="26" t="s">
        <v>510</v>
      </c>
      <c r="B133" s="26" t="s">
        <v>215</v>
      </c>
      <c r="C133" s="27" t="s">
        <v>216</v>
      </c>
      <c r="D133" s="28" t="s">
        <v>28</v>
      </c>
      <c r="E133" s="29">
        <v>4.25</v>
      </c>
      <c r="F133" s="4"/>
      <c r="G133" s="3"/>
      <c r="H133" s="3"/>
      <c r="I133" s="3"/>
      <c r="J133" s="3"/>
      <c r="K133" s="3"/>
      <c r="L133" s="3"/>
    </row>
    <row r="134" spans="1:12" ht="46.5" customHeight="1" x14ac:dyDescent="0.25">
      <c r="A134" s="26" t="s">
        <v>511</v>
      </c>
      <c r="B134" s="26" t="s">
        <v>217</v>
      </c>
      <c r="C134" s="27" t="s">
        <v>218</v>
      </c>
      <c r="D134" s="28" t="s">
        <v>6</v>
      </c>
      <c r="E134" s="29">
        <v>1</v>
      </c>
      <c r="F134" s="4"/>
      <c r="G134" s="3"/>
      <c r="H134" s="3"/>
      <c r="I134" s="3"/>
      <c r="J134" s="3"/>
      <c r="K134" s="3"/>
      <c r="L134" s="3"/>
    </row>
    <row r="135" spans="1:12" ht="48" customHeight="1" x14ac:dyDescent="0.25">
      <c r="A135" s="26" t="s">
        <v>512</v>
      </c>
      <c r="B135" s="26" t="s">
        <v>219</v>
      </c>
      <c r="C135" s="27" t="s">
        <v>220</v>
      </c>
      <c r="D135" s="28" t="s">
        <v>6</v>
      </c>
      <c r="E135" s="29">
        <v>1</v>
      </c>
      <c r="F135" s="4"/>
      <c r="G135" s="3"/>
      <c r="H135" s="3"/>
      <c r="I135" s="3"/>
      <c r="J135" s="3"/>
      <c r="K135" s="3"/>
      <c r="L135" s="3"/>
    </row>
    <row r="136" spans="1:12" ht="48" customHeight="1" x14ac:dyDescent="0.25">
      <c r="A136" s="26" t="s">
        <v>513</v>
      </c>
      <c r="B136" s="26" t="s">
        <v>221</v>
      </c>
      <c r="C136" s="27" t="s">
        <v>222</v>
      </c>
      <c r="D136" s="28" t="s">
        <v>6</v>
      </c>
      <c r="E136" s="29">
        <v>1</v>
      </c>
      <c r="F136" s="4"/>
      <c r="G136" s="3"/>
      <c r="H136" s="3"/>
      <c r="I136" s="3"/>
      <c r="J136" s="3"/>
      <c r="K136" s="3"/>
      <c r="L136" s="3"/>
    </row>
    <row r="137" spans="1:12" ht="48" customHeight="1" x14ac:dyDescent="0.25">
      <c r="A137" s="26" t="s">
        <v>514</v>
      </c>
      <c r="B137" s="26" t="s">
        <v>223</v>
      </c>
      <c r="C137" s="27" t="s">
        <v>224</v>
      </c>
      <c r="D137" s="28" t="s">
        <v>6</v>
      </c>
      <c r="E137" s="29">
        <v>1</v>
      </c>
      <c r="F137" s="4"/>
      <c r="G137" s="3"/>
      <c r="H137" s="3"/>
      <c r="I137" s="3"/>
      <c r="J137" s="3"/>
      <c r="K137" s="3"/>
      <c r="L137" s="3"/>
    </row>
    <row r="138" spans="1:12" ht="48" customHeight="1" x14ac:dyDescent="0.25">
      <c r="A138" s="26" t="s">
        <v>515</v>
      </c>
      <c r="B138" s="26" t="s">
        <v>225</v>
      </c>
      <c r="C138" s="27" t="s">
        <v>226</v>
      </c>
      <c r="D138" s="28" t="s">
        <v>6</v>
      </c>
      <c r="E138" s="29">
        <v>1</v>
      </c>
      <c r="F138" s="4"/>
      <c r="G138" s="3"/>
      <c r="H138" s="3"/>
      <c r="I138" s="3"/>
      <c r="J138" s="3"/>
      <c r="K138" s="3"/>
      <c r="L138" s="3"/>
    </row>
    <row r="139" spans="1:12" ht="48" customHeight="1" x14ac:dyDescent="0.25">
      <c r="A139" s="26" t="s">
        <v>516</v>
      </c>
      <c r="B139" s="26" t="s">
        <v>227</v>
      </c>
      <c r="C139" s="27" t="s">
        <v>228</v>
      </c>
      <c r="D139" s="28" t="s">
        <v>6</v>
      </c>
      <c r="E139" s="29">
        <v>1</v>
      </c>
      <c r="F139" s="4"/>
      <c r="G139" s="3"/>
      <c r="H139" s="3"/>
      <c r="I139" s="3"/>
      <c r="J139" s="3"/>
      <c r="K139" s="3"/>
      <c r="L139" s="3"/>
    </row>
    <row r="140" spans="1:12" ht="47.25" customHeight="1" x14ac:dyDescent="0.25">
      <c r="A140" s="26" t="s">
        <v>517</v>
      </c>
      <c r="B140" s="26" t="s">
        <v>229</v>
      </c>
      <c r="C140" s="27" t="s">
        <v>230</v>
      </c>
      <c r="D140" s="28" t="s">
        <v>6</v>
      </c>
      <c r="E140" s="29">
        <v>1</v>
      </c>
      <c r="F140" s="4"/>
      <c r="G140" s="3"/>
      <c r="H140" s="3"/>
      <c r="I140" s="3"/>
      <c r="J140" s="3"/>
      <c r="K140" s="3"/>
      <c r="L140" s="3"/>
    </row>
    <row r="141" spans="1:12" ht="47.25" customHeight="1" x14ac:dyDescent="0.25">
      <c r="A141" s="26" t="s">
        <v>518</v>
      </c>
      <c r="B141" s="26" t="s">
        <v>231</v>
      </c>
      <c r="C141" s="27" t="s">
        <v>232</v>
      </c>
      <c r="D141" s="28" t="s">
        <v>6</v>
      </c>
      <c r="E141" s="29">
        <v>1</v>
      </c>
      <c r="F141" s="4"/>
      <c r="G141" s="3"/>
      <c r="H141" s="3"/>
      <c r="I141" s="3"/>
      <c r="J141" s="3"/>
      <c r="K141" s="3"/>
      <c r="L141" s="3"/>
    </row>
    <row r="142" spans="1:12" ht="48" customHeight="1" x14ac:dyDescent="0.25">
      <c r="A142" s="26" t="s">
        <v>519</v>
      </c>
      <c r="B142" s="26" t="s">
        <v>233</v>
      </c>
      <c r="C142" s="27" t="s">
        <v>234</v>
      </c>
      <c r="D142" s="28" t="s">
        <v>6</v>
      </c>
      <c r="E142" s="29">
        <v>1</v>
      </c>
      <c r="F142" s="4"/>
      <c r="G142" s="3"/>
      <c r="H142" s="3"/>
      <c r="I142" s="3"/>
      <c r="J142" s="3"/>
      <c r="K142" s="3"/>
      <c r="L142" s="3"/>
    </row>
    <row r="143" spans="1:12" ht="48.75" customHeight="1" x14ac:dyDescent="0.25">
      <c r="A143" s="26" t="s">
        <v>520</v>
      </c>
      <c r="B143" s="26" t="s">
        <v>235</v>
      </c>
      <c r="C143" s="27" t="s">
        <v>236</v>
      </c>
      <c r="D143" s="28" t="s">
        <v>6</v>
      </c>
      <c r="E143" s="29">
        <v>1</v>
      </c>
      <c r="F143" s="4"/>
      <c r="G143" s="3"/>
      <c r="H143" s="3"/>
      <c r="I143" s="3"/>
      <c r="J143" s="3"/>
      <c r="K143" s="3"/>
      <c r="L143" s="3"/>
    </row>
    <row r="144" spans="1:12" ht="48.75" customHeight="1" x14ac:dyDescent="0.25">
      <c r="A144" s="26" t="s">
        <v>521</v>
      </c>
      <c r="B144" s="26" t="s">
        <v>237</v>
      </c>
      <c r="C144" s="27" t="s">
        <v>238</v>
      </c>
      <c r="D144" s="28" t="s">
        <v>6</v>
      </c>
      <c r="E144" s="29">
        <v>1</v>
      </c>
      <c r="F144" s="4"/>
      <c r="G144" s="3"/>
      <c r="H144" s="3"/>
      <c r="I144" s="3"/>
      <c r="J144" s="3"/>
      <c r="K144" s="3"/>
      <c r="L144" s="3"/>
    </row>
    <row r="145" spans="1:12" ht="38.25" customHeight="1" x14ac:dyDescent="0.25">
      <c r="A145" s="26" t="s">
        <v>522</v>
      </c>
      <c r="B145" s="26" t="s">
        <v>239</v>
      </c>
      <c r="C145" s="27" t="s">
        <v>240</v>
      </c>
      <c r="D145" s="28" t="s">
        <v>6</v>
      </c>
      <c r="E145" s="29">
        <v>1</v>
      </c>
      <c r="F145" s="4"/>
      <c r="G145" s="3"/>
      <c r="H145" s="3"/>
      <c r="I145" s="3"/>
      <c r="J145" s="3"/>
      <c r="K145" s="3"/>
      <c r="L145" s="3"/>
    </row>
    <row r="146" spans="1:12" ht="38.25" customHeight="1" x14ac:dyDescent="0.25">
      <c r="A146" s="26" t="s">
        <v>523</v>
      </c>
      <c r="B146" s="26" t="s">
        <v>241</v>
      </c>
      <c r="C146" s="27" t="s">
        <v>242</v>
      </c>
      <c r="D146" s="28" t="s">
        <v>6</v>
      </c>
      <c r="E146" s="29">
        <v>1</v>
      </c>
      <c r="F146" s="4"/>
      <c r="G146" s="3"/>
      <c r="H146" s="3"/>
      <c r="I146" s="3"/>
      <c r="J146" s="3"/>
      <c r="K146" s="3"/>
      <c r="L146" s="3"/>
    </row>
    <row r="147" spans="1:12" ht="48.75" customHeight="1" x14ac:dyDescent="0.25">
      <c r="A147" s="26" t="s">
        <v>524</v>
      </c>
      <c r="B147" s="26" t="s">
        <v>243</v>
      </c>
      <c r="C147" s="27" t="s">
        <v>244</v>
      </c>
      <c r="D147" s="28" t="s">
        <v>6</v>
      </c>
      <c r="E147" s="29">
        <v>1</v>
      </c>
      <c r="F147" s="4"/>
      <c r="G147" s="3"/>
      <c r="H147" s="3"/>
      <c r="I147" s="3"/>
      <c r="J147" s="3"/>
      <c r="K147" s="3"/>
      <c r="L147" s="3"/>
    </row>
    <row r="148" spans="1:12" ht="36" customHeight="1" x14ac:dyDescent="0.25">
      <c r="A148" s="26" t="s">
        <v>525</v>
      </c>
      <c r="B148" s="26" t="s">
        <v>245</v>
      </c>
      <c r="C148" s="27" t="s">
        <v>246</v>
      </c>
      <c r="D148" s="28" t="s">
        <v>6</v>
      </c>
      <c r="E148" s="29">
        <v>2</v>
      </c>
      <c r="F148" s="4"/>
      <c r="G148" s="3"/>
      <c r="H148" s="3"/>
      <c r="I148" s="3"/>
      <c r="J148" s="3"/>
      <c r="K148" s="3"/>
      <c r="L148" s="3"/>
    </row>
    <row r="149" spans="1:12" ht="61.5" customHeight="1" x14ac:dyDescent="0.25">
      <c r="A149" s="26" t="s">
        <v>526</v>
      </c>
      <c r="B149" s="26" t="s">
        <v>247</v>
      </c>
      <c r="C149" s="27" t="s">
        <v>248</v>
      </c>
      <c r="D149" s="28" t="s">
        <v>6</v>
      </c>
      <c r="E149" s="29">
        <v>1</v>
      </c>
      <c r="F149" s="4"/>
      <c r="G149" s="3"/>
      <c r="H149" s="3"/>
      <c r="I149" s="3"/>
      <c r="J149" s="3"/>
      <c r="K149" s="3"/>
      <c r="L149" s="3"/>
    </row>
    <row r="150" spans="1:12" ht="47.25" customHeight="1" x14ac:dyDescent="0.25">
      <c r="A150" s="26" t="s">
        <v>527</v>
      </c>
      <c r="B150" s="26" t="s">
        <v>249</v>
      </c>
      <c r="C150" s="27" t="s">
        <v>250</v>
      </c>
      <c r="D150" s="28" t="s">
        <v>6</v>
      </c>
      <c r="E150" s="29">
        <v>1</v>
      </c>
      <c r="F150" s="4"/>
      <c r="G150" s="3"/>
      <c r="H150" s="3"/>
      <c r="I150" s="3"/>
      <c r="J150" s="3"/>
      <c r="K150" s="3"/>
      <c r="L150" s="3"/>
    </row>
    <row r="151" spans="1:12" ht="38.25" customHeight="1" x14ac:dyDescent="0.25">
      <c r="A151" s="26" t="s">
        <v>528</v>
      </c>
      <c r="B151" s="26" t="s">
        <v>251</v>
      </c>
      <c r="C151" s="27" t="s">
        <v>252</v>
      </c>
      <c r="D151" s="28" t="s">
        <v>6</v>
      </c>
      <c r="E151" s="29">
        <v>2</v>
      </c>
      <c r="F151" s="4"/>
      <c r="G151" s="3"/>
      <c r="H151" s="3"/>
      <c r="I151" s="3"/>
      <c r="J151" s="3"/>
      <c r="K151" s="3"/>
      <c r="L151" s="3"/>
    </row>
    <row r="152" spans="1:12" ht="36.75" customHeight="1" x14ac:dyDescent="0.25">
      <c r="A152" s="26" t="s">
        <v>529</v>
      </c>
      <c r="B152" s="26" t="s">
        <v>253</v>
      </c>
      <c r="C152" s="27" t="s">
        <v>254</v>
      </c>
      <c r="D152" s="28" t="s">
        <v>6</v>
      </c>
      <c r="E152" s="29">
        <v>3</v>
      </c>
      <c r="F152" s="4"/>
      <c r="G152" s="3"/>
      <c r="H152" s="3"/>
      <c r="I152" s="3"/>
      <c r="J152" s="3"/>
      <c r="K152" s="3"/>
      <c r="L152" s="3"/>
    </row>
    <row r="153" spans="1:12" ht="39.75" customHeight="1" x14ac:dyDescent="0.25">
      <c r="A153" s="26" t="s">
        <v>530</v>
      </c>
      <c r="B153" s="26" t="s">
        <v>255</v>
      </c>
      <c r="C153" s="27" t="s">
        <v>256</v>
      </c>
      <c r="D153" s="28" t="s">
        <v>6</v>
      </c>
      <c r="E153" s="29">
        <v>1</v>
      </c>
      <c r="F153" s="4"/>
      <c r="G153" s="3"/>
      <c r="H153" s="3"/>
      <c r="I153" s="3"/>
      <c r="J153" s="3"/>
      <c r="K153" s="3"/>
      <c r="L153" s="3"/>
    </row>
    <row r="154" spans="1:12" ht="39" customHeight="1" x14ac:dyDescent="0.25">
      <c r="A154" s="26" t="s">
        <v>531</v>
      </c>
      <c r="B154" s="26" t="s">
        <v>257</v>
      </c>
      <c r="C154" s="27" t="s">
        <v>258</v>
      </c>
      <c r="D154" s="28" t="s">
        <v>6</v>
      </c>
      <c r="E154" s="29">
        <v>1</v>
      </c>
      <c r="F154" s="4"/>
      <c r="G154" s="3"/>
      <c r="H154" s="3"/>
      <c r="I154" s="3"/>
      <c r="J154" s="3"/>
      <c r="K154" s="3"/>
      <c r="L154" s="3"/>
    </row>
    <row r="155" spans="1:12" ht="46.5" customHeight="1" x14ac:dyDescent="0.25">
      <c r="A155" s="26" t="s">
        <v>532</v>
      </c>
      <c r="B155" s="26" t="s">
        <v>24</v>
      </c>
      <c r="C155" s="27" t="s">
        <v>25</v>
      </c>
      <c r="D155" s="28" t="s">
        <v>6</v>
      </c>
      <c r="E155" s="29">
        <v>11</v>
      </c>
      <c r="F155" s="4"/>
      <c r="G155" s="3"/>
      <c r="H155" s="3"/>
      <c r="I155" s="3"/>
      <c r="J155" s="3"/>
      <c r="K155" s="3"/>
      <c r="L155" s="3"/>
    </row>
    <row r="156" spans="1:12" ht="46.5" customHeight="1" x14ac:dyDescent="0.25">
      <c r="A156" s="26" t="s">
        <v>533</v>
      </c>
      <c r="B156" s="26" t="s">
        <v>259</v>
      </c>
      <c r="C156" s="27" t="s">
        <v>260</v>
      </c>
      <c r="D156" s="28" t="s">
        <v>6</v>
      </c>
      <c r="E156" s="29">
        <v>2</v>
      </c>
      <c r="F156" s="4"/>
      <c r="G156" s="3"/>
      <c r="H156" s="3"/>
      <c r="I156" s="3"/>
      <c r="J156" s="3"/>
      <c r="K156" s="3"/>
      <c r="L156" s="3"/>
    </row>
    <row r="157" spans="1:12" ht="38.25" customHeight="1" x14ac:dyDescent="0.25">
      <c r="A157" s="26" t="s">
        <v>534</v>
      </c>
      <c r="B157" s="26" t="s">
        <v>26</v>
      </c>
      <c r="C157" s="27" t="s">
        <v>27</v>
      </c>
      <c r="D157" s="28" t="s">
        <v>28</v>
      </c>
      <c r="E157" s="29">
        <v>96.06</v>
      </c>
      <c r="F157" s="4"/>
      <c r="G157" s="3"/>
      <c r="H157" s="3"/>
      <c r="I157" s="3"/>
      <c r="J157" s="3"/>
      <c r="K157" s="3"/>
      <c r="L157" s="3"/>
    </row>
    <row r="158" spans="1:12" ht="35.25" customHeight="1" x14ac:dyDescent="0.25">
      <c r="A158" s="26" t="s">
        <v>535</v>
      </c>
      <c r="B158" s="26" t="s">
        <v>261</v>
      </c>
      <c r="C158" s="27" t="s">
        <v>262</v>
      </c>
      <c r="D158" s="28" t="s">
        <v>6</v>
      </c>
      <c r="E158" s="29">
        <v>1</v>
      </c>
      <c r="F158" s="4"/>
      <c r="G158" s="3"/>
      <c r="H158" s="3"/>
      <c r="I158" s="3"/>
      <c r="J158" s="3"/>
      <c r="K158" s="3"/>
      <c r="L158" s="3"/>
    </row>
    <row r="159" spans="1:12" ht="39" customHeight="1" x14ac:dyDescent="0.25">
      <c r="A159" s="26" t="s">
        <v>536</v>
      </c>
      <c r="B159" s="26" t="s">
        <v>263</v>
      </c>
      <c r="C159" s="27" t="s">
        <v>264</v>
      </c>
      <c r="D159" s="28" t="s">
        <v>19</v>
      </c>
      <c r="E159" s="29">
        <v>5.5</v>
      </c>
      <c r="F159" s="4"/>
      <c r="G159" s="3"/>
      <c r="H159" s="3"/>
      <c r="I159" s="3"/>
      <c r="J159" s="3"/>
      <c r="K159" s="3"/>
      <c r="L159" s="3"/>
    </row>
    <row r="160" spans="1:12" ht="50.25" customHeight="1" x14ac:dyDescent="0.25">
      <c r="A160" s="26" t="s">
        <v>537</v>
      </c>
      <c r="B160" s="26" t="s">
        <v>265</v>
      </c>
      <c r="C160" s="27" t="s">
        <v>266</v>
      </c>
      <c r="D160" s="28" t="s">
        <v>28</v>
      </c>
      <c r="E160" s="29">
        <v>10.8</v>
      </c>
      <c r="F160" s="4"/>
      <c r="G160" s="3"/>
      <c r="H160" s="3"/>
      <c r="I160" s="3"/>
      <c r="J160" s="3"/>
      <c r="K160" s="3"/>
      <c r="L160" s="3"/>
    </row>
    <row r="161" spans="1:12" s="3" customFormat="1" ht="35.25" customHeight="1" x14ac:dyDescent="0.25">
      <c r="A161" s="26" t="s">
        <v>538</v>
      </c>
      <c r="B161" s="26" t="s">
        <v>29</v>
      </c>
      <c r="C161" s="27" t="s">
        <v>30</v>
      </c>
      <c r="D161" s="28" t="s">
        <v>28</v>
      </c>
      <c r="E161" s="29">
        <f>'[2]ZOCLO (1)'!I130</f>
        <v>135.58000000000001</v>
      </c>
      <c r="F161" s="4"/>
    </row>
    <row r="162" spans="1:12" s="3" customFormat="1" ht="12.75" customHeight="1" x14ac:dyDescent="0.25">
      <c r="A162" s="26"/>
      <c r="B162" s="26"/>
      <c r="C162" s="35" t="s">
        <v>637</v>
      </c>
      <c r="D162" s="28"/>
      <c r="E162" s="29"/>
      <c r="F162" s="4"/>
    </row>
    <row r="163" spans="1:12" x14ac:dyDescent="0.25">
      <c r="B163" s="30" t="s">
        <v>89</v>
      </c>
      <c r="C163" s="31" t="s">
        <v>90</v>
      </c>
      <c r="D163" s="32"/>
      <c r="E163" s="24"/>
      <c r="F163" s="3"/>
      <c r="G163" s="3"/>
      <c r="H163" s="3"/>
      <c r="I163" s="3"/>
      <c r="J163" s="3"/>
      <c r="K163" s="3"/>
      <c r="L163" s="3"/>
    </row>
    <row r="164" spans="1:12" ht="108.75" customHeight="1" x14ac:dyDescent="0.25">
      <c r="A164" s="26" t="s">
        <v>539</v>
      </c>
      <c r="B164" s="26" t="s">
        <v>91</v>
      </c>
      <c r="C164" s="27" t="s">
        <v>92</v>
      </c>
      <c r="D164" s="28" t="s">
        <v>93</v>
      </c>
      <c r="E164" s="29">
        <v>30</v>
      </c>
      <c r="F164" s="4"/>
      <c r="G164" s="3"/>
      <c r="H164" s="3"/>
      <c r="I164" s="3"/>
      <c r="J164" s="3"/>
      <c r="K164" s="3"/>
      <c r="L164" s="3"/>
    </row>
    <row r="165" spans="1:12" ht="135" customHeight="1" x14ac:dyDescent="0.25">
      <c r="A165" s="26" t="s">
        <v>540</v>
      </c>
      <c r="B165" s="26" t="s">
        <v>94</v>
      </c>
      <c r="C165" s="27" t="s">
        <v>95</v>
      </c>
      <c r="D165" s="28" t="s">
        <v>93</v>
      </c>
      <c r="E165" s="29">
        <f>45+1+1</f>
        <v>47</v>
      </c>
      <c r="F165" s="4"/>
      <c r="G165" s="3"/>
      <c r="H165" s="3"/>
      <c r="I165" s="3"/>
      <c r="J165" s="3"/>
      <c r="K165" s="3"/>
      <c r="L165" s="3"/>
    </row>
    <row r="166" spans="1:12" ht="108" customHeight="1" x14ac:dyDescent="0.25">
      <c r="A166" s="26" t="s">
        <v>541</v>
      </c>
      <c r="B166" s="26" t="s">
        <v>96</v>
      </c>
      <c r="C166" s="27" t="s">
        <v>97</v>
      </c>
      <c r="D166" s="28" t="s">
        <v>6</v>
      </c>
      <c r="E166" s="29">
        <v>25</v>
      </c>
      <c r="F166" s="4"/>
      <c r="G166" s="3"/>
      <c r="H166" s="3"/>
      <c r="I166" s="3"/>
      <c r="J166" s="3"/>
      <c r="K166" s="3"/>
      <c r="L166" s="3"/>
    </row>
    <row r="167" spans="1:12" ht="132.75" customHeight="1" x14ac:dyDescent="0.25">
      <c r="A167" s="26" t="s">
        <v>542</v>
      </c>
      <c r="B167" s="26" t="s">
        <v>100</v>
      </c>
      <c r="C167" s="27" t="s">
        <v>101</v>
      </c>
      <c r="D167" s="28" t="s">
        <v>93</v>
      </c>
      <c r="E167" s="29">
        <f>8+1</f>
        <v>9</v>
      </c>
      <c r="F167" s="4"/>
      <c r="G167" s="3"/>
      <c r="H167" s="3"/>
      <c r="I167" s="3"/>
      <c r="J167" s="3"/>
      <c r="K167" s="3"/>
      <c r="L167" s="3"/>
    </row>
    <row r="168" spans="1:12" ht="118.5" customHeight="1" x14ac:dyDescent="0.25">
      <c r="A168" s="26" t="s">
        <v>543</v>
      </c>
      <c r="B168" s="26" t="s">
        <v>102</v>
      </c>
      <c r="C168" s="27" t="s">
        <v>103</v>
      </c>
      <c r="D168" s="28" t="s">
        <v>93</v>
      </c>
      <c r="E168" s="29">
        <f>8+2</f>
        <v>10</v>
      </c>
      <c r="F168" s="4"/>
      <c r="G168" s="3"/>
      <c r="H168" s="3"/>
      <c r="I168" s="3"/>
      <c r="J168" s="3"/>
      <c r="K168" s="3"/>
      <c r="L168" s="3"/>
    </row>
    <row r="169" spans="1:12" ht="121.5" customHeight="1" x14ac:dyDescent="0.25">
      <c r="A169" s="26" t="s">
        <v>544</v>
      </c>
      <c r="B169" s="26" t="s">
        <v>267</v>
      </c>
      <c r="C169" s="27" t="s">
        <v>268</v>
      </c>
      <c r="D169" s="28" t="s">
        <v>93</v>
      </c>
      <c r="E169" s="29">
        <v>1</v>
      </c>
      <c r="F169" s="4"/>
      <c r="G169" s="3"/>
      <c r="H169" s="3"/>
      <c r="I169" s="3"/>
      <c r="J169" s="3"/>
      <c r="K169" s="3"/>
      <c r="L169" s="3"/>
    </row>
    <row r="170" spans="1:12" ht="132" customHeight="1" x14ac:dyDescent="0.25">
      <c r="A170" s="26" t="s">
        <v>545</v>
      </c>
      <c r="B170" s="26" t="s">
        <v>104</v>
      </c>
      <c r="C170" s="27" t="s">
        <v>105</v>
      </c>
      <c r="D170" s="28" t="s">
        <v>93</v>
      </c>
      <c r="E170" s="29">
        <v>4</v>
      </c>
      <c r="F170" s="4"/>
      <c r="G170" s="3"/>
      <c r="H170" s="3"/>
      <c r="I170" s="3"/>
      <c r="J170" s="3"/>
      <c r="K170" s="3"/>
      <c r="L170" s="3"/>
    </row>
    <row r="171" spans="1:12" ht="41.25" customHeight="1" x14ac:dyDescent="0.25">
      <c r="A171" s="26" t="s">
        <v>546</v>
      </c>
      <c r="B171" s="26" t="s">
        <v>269</v>
      </c>
      <c r="C171" s="27" t="s">
        <v>270</v>
      </c>
      <c r="D171" s="28" t="s">
        <v>6</v>
      </c>
      <c r="E171" s="29">
        <v>5</v>
      </c>
      <c r="F171" s="4"/>
      <c r="G171" s="3"/>
      <c r="H171" s="3"/>
      <c r="I171" s="3"/>
      <c r="J171" s="3"/>
      <c r="K171" s="3"/>
      <c r="L171" s="3"/>
    </row>
    <row r="172" spans="1:12" s="3" customFormat="1" ht="37.5" customHeight="1" x14ac:dyDescent="0.25">
      <c r="A172" s="26" t="s">
        <v>547</v>
      </c>
      <c r="B172" s="26" t="s">
        <v>271</v>
      </c>
      <c r="C172" s="27" t="s">
        <v>272</v>
      </c>
      <c r="D172" s="28" t="s">
        <v>6</v>
      </c>
      <c r="E172" s="29">
        <v>1</v>
      </c>
      <c r="F172" s="4"/>
    </row>
    <row r="173" spans="1:12" s="3" customFormat="1" ht="35.25" customHeight="1" x14ac:dyDescent="0.25">
      <c r="A173" s="26" t="s">
        <v>548</v>
      </c>
      <c r="B173" s="26" t="s">
        <v>273</v>
      </c>
      <c r="C173" s="27" t="s">
        <v>274</v>
      </c>
      <c r="D173" s="28" t="s">
        <v>6</v>
      </c>
      <c r="E173" s="29">
        <v>1</v>
      </c>
      <c r="F173" s="4"/>
    </row>
    <row r="174" spans="1:12" ht="36.75" customHeight="1" x14ac:dyDescent="0.25">
      <c r="A174" s="26" t="s">
        <v>549</v>
      </c>
      <c r="B174" s="26" t="s">
        <v>275</v>
      </c>
      <c r="C174" s="27" t="s">
        <v>276</v>
      </c>
      <c r="D174" s="28" t="s">
        <v>6</v>
      </c>
      <c r="E174" s="29">
        <v>1</v>
      </c>
      <c r="F174" s="4"/>
      <c r="G174" s="3"/>
      <c r="H174" s="3"/>
      <c r="I174" s="3"/>
      <c r="J174" s="3"/>
      <c r="K174" s="3"/>
      <c r="L174" s="3"/>
    </row>
    <row r="175" spans="1:12" ht="37.5" customHeight="1" x14ac:dyDescent="0.25">
      <c r="A175" s="26" t="s">
        <v>550</v>
      </c>
      <c r="B175" s="26" t="s">
        <v>277</v>
      </c>
      <c r="C175" s="27" t="s">
        <v>278</v>
      </c>
      <c r="D175" s="28" t="s">
        <v>6</v>
      </c>
      <c r="E175" s="29">
        <v>1</v>
      </c>
      <c r="F175" s="4"/>
      <c r="G175" s="3"/>
      <c r="H175" s="3"/>
      <c r="I175" s="3"/>
      <c r="J175" s="3"/>
      <c r="K175" s="3"/>
      <c r="L175" s="3"/>
    </row>
    <row r="176" spans="1:12" ht="36.75" customHeight="1" x14ac:dyDescent="0.25">
      <c r="A176" s="26" t="s">
        <v>551</v>
      </c>
      <c r="B176" s="26" t="s">
        <v>279</v>
      </c>
      <c r="C176" s="27" t="s">
        <v>280</v>
      </c>
      <c r="D176" s="28" t="s">
        <v>6</v>
      </c>
      <c r="E176" s="29">
        <v>1</v>
      </c>
      <c r="F176" s="4"/>
      <c r="G176" s="3"/>
      <c r="H176" s="3"/>
      <c r="I176" s="3"/>
      <c r="J176" s="3"/>
      <c r="K176" s="3"/>
      <c r="L176" s="3"/>
    </row>
    <row r="177" spans="1:12" ht="35.25" customHeight="1" x14ac:dyDescent="0.25">
      <c r="A177" s="26" t="s">
        <v>552</v>
      </c>
      <c r="B177" s="26" t="s">
        <v>281</v>
      </c>
      <c r="C177" s="27" t="s">
        <v>282</v>
      </c>
      <c r="D177" s="28" t="s">
        <v>6</v>
      </c>
      <c r="E177" s="29">
        <v>1</v>
      </c>
      <c r="F177" s="4"/>
      <c r="G177" s="3"/>
      <c r="H177" s="3"/>
      <c r="I177" s="3"/>
      <c r="J177" s="3"/>
      <c r="K177" s="3"/>
      <c r="L177" s="3"/>
    </row>
    <row r="178" spans="1:12" ht="36" customHeight="1" x14ac:dyDescent="0.25">
      <c r="A178" s="26" t="s">
        <v>553</v>
      </c>
      <c r="B178" s="26" t="s">
        <v>283</v>
      </c>
      <c r="C178" s="27" t="s">
        <v>284</v>
      </c>
      <c r="D178" s="28" t="s">
        <v>6</v>
      </c>
      <c r="E178" s="29">
        <v>1</v>
      </c>
      <c r="F178" s="4"/>
      <c r="G178" s="3"/>
      <c r="H178" s="3"/>
      <c r="I178" s="3"/>
      <c r="J178" s="3"/>
      <c r="K178" s="3"/>
      <c r="L178" s="3"/>
    </row>
    <row r="179" spans="1:12" ht="36" customHeight="1" x14ac:dyDescent="0.25">
      <c r="A179" s="26" t="s">
        <v>554</v>
      </c>
      <c r="B179" s="26" t="s">
        <v>285</v>
      </c>
      <c r="C179" s="27" t="s">
        <v>286</v>
      </c>
      <c r="D179" s="28" t="s">
        <v>6</v>
      </c>
      <c r="E179" s="29">
        <v>6</v>
      </c>
      <c r="F179" s="4"/>
      <c r="G179" s="3"/>
      <c r="H179" s="3"/>
      <c r="I179" s="3"/>
      <c r="J179" s="3"/>
      <c r="K179" s="3"/>
      <c r="L179" s="3"/>
    </row>
    <row r="180" spans="1:12" ht="36.75" customHeight="1" x14ac:dyDescent="0.25">
      <c r="A180" s="26" t="s">
        <v>555</v>
      </c>
      <c r="B180" s="26" t="s">
        <v>287</v>
      </c>
      <c r="C180" s="27" t="s">
        <v>113</v>
      </c>
      <c r="D180" s="28" t="s">
        <v>6</v>
      </c>
      <c r="E180" s="29">
        <v>2</v>
      </c>
      <c r="F180" s="4"/>
      <c r="G180" s="3"/>
      <c r="H180" s="3"/>
      <c r="I180" s="3"/>
      <c r="J180" s="3"/>
      <c r="K180" s="3"/>
      <c r="L180" s="3"/>
    </row>
    <row r="181" spans="1:12" ht="50.25" customHeight="1" x14ac:dyDescent="0.25">
      <c r="A181" s="26" t="s">
        <v>556</v>
      </c>
      <c r="B181" s="26" t="s">
        <v>288</v>
      </c>
      <c r="C181" s="27" t="s">
        <v>289</v>
      </c>
      <c r="D181" s="28" t="s">
        <v>6</v>
      </c>
      <c r="E181" s="29">
        <v>1</v>
      </c>
      <c r="F181" s="4"/>
      <c r="G181" s="3"/>
      <c r="H181" s="3"/>
      <c r="I181" s="3"/>
      <c r="J181" s="3"/>
      <c r="K181" s="3"/>
      <c r="L181" s="3"/>
    </row>
    <row r="182" spans="1:12" s="40" customFormat="1" ht="12.75" customHeight="1" x14ac:dyDescent="0.25">
      <c r="A182" s="34"/>
      <c r="B182" s="34"/>
      <c r="C182" s="35" t="s">
        <v>638</v>
      </c>
      <c r="D182" s="36"/>
      <c r="E182" s="37"/>
      <c r="F182" s="38"/>
      <c r="G182" s="39"/>
      <c r="H182" s="39"/>
      <c r="I182" s="39"/>
      <c r="J182" s="39"/>
      <c r="K182" s="39"/>
      <c r="L182" s="39"/>
    </row>
    <row r="183" spans="1:12" x14ac:dyDescent="0.25">
      <c r="B183" s="30" t="s">
        <v>120</v>
      </c>
      <c r="C183" s="31" t="s">
        <v>121</v>
      </c>
      <c r="D183" s="32"/>
      <c r="E183" s="24"/>
      <c r="F183" s="3"/>
      <c r="G183" s="3"/>
      <c r="H183" s="3"/>
      <c r="I183" s="3"/>
      <c r="J183" s="3"/>
      <c r="K183" s="3"/>
      <c r="L183" s="3"/>
    </row>
    <row r="184" spans="1:12" ht="48.75" customHeight="1" x14ac:dyDescent="0.25">
      <c r="A184" s="26" t="s">
        <v>557</v>
      </c>
      <c r="B184" s="26" t="s">
        <v>290</v>
      </c>
      <c r="C184" s="27" t="s">
        <v>291</v>
      </c>
      <c r="D184" s="28" t="s">
        <v>6</v>
      </c>
      <c r="E184" s="29">
        <v>1</v>
      </c>
      <c r="F184" s="4"/>
      <c r="G184" s="3"/>
      <c r="H184" s="3"/>
      <c r="I184" s="3"/>
      <c r="J184" s="3"/>
      <c r="K184" s="3"/>
      <c r="L184" s="3"/>
    </row>
    <row r="185" spans="1:12" ht="48" customHeight="1" x14ac:dyDescent="0.25">
      <c r="A185" s="26" t="s">
        <v>558</v>
      </c>
      <c r="B185" s="26" t="s">
        <v>292</v>
      </c>
      <c r="C185" s="27" t="s">
        <v>293</v>
      </c>
      <c r="D185" s="28" t="s">
        <v>6</v>
      </c>
      <c r="E185" s="29">
        <v>1</v>
      </c>
      <c r="F185" s="4"/>
      <c r="G185" s="3"/>
      <c r="H185" s="3"/>
      <c r="I185" s="3"/>
      <c r="J185" s="3"/>
      <c r="K185" s="3"/>
      <c r="L185" s="3"/>
    </row>
    <row r="186" spans="1:12" ht="38.25" customHeight="1" x14ac:dyDescent="0.25">
      <c r="A186" s="26" t="s">
        <v>559</v>
      </c>
      <c r="B186" s="26" t="s">
        <v>128</v>
      </c>
      <c r="C186" s="27" t="s">
        <v>129</v>
      </c>
      <c r="D186" s="28" t="s">
        <v>6</v>
      </c>
      <c r="E186" s="29">
        <v>10</v>
      </c>
      <c r="F186" s="4"/>
      <c r="G186" s="3"/>
      <c r="H186" s="3"/>
      <c r="I186" s="3"/>
      <c r="J186" s="3"/>
      <c r="K186" s="3"/>
      <c r="L186" s="3"/>
    </row>
    <row r="187" spans="1:12" ht="38.25" customHeight="1" x14ac:dyDescent="0.25">
      <c r="A187" s="26" t="s">
        <v>560</v>
      </c>
      <c r="B187" s="26" t="s">
        <v>130</v>
      </c>
      <c r="C187" s="27" t="s">
        <v>131</v>
      </c>
      <c r="D187" s="28" t="s">
        <v>6</v>
      </c>
      <c r="E187" s="29">
        <v>5</v>
      </c>
      <c r="F187" s="4"/>
      <c r="G187" s="3"/>
      <c r="H187" s="3"/>
      <c r="I187" s="3"/>
      <c r="J187" s="3"/>
      <c r="K187" s="3"/>
      <c r="L187" s="3"/>
    </row>
    <row r="188" spans="1:12" ht="12.75" customHeight="1" x14ac:dyDescent="0.25">
      <c r="A188" s="26"/>
      <c r="B188" s="26"/>
      <c r="C188" s="31" t="s">
        <v>639</v>
      </c>
      <c r="D188" s="28"/>
      <c r="E188" s="29"/>
      <c r="F188" s="4"/>
      <c r="G188" s="3"/>
      <c r="H188" s="3"/>
      <c r="I188" s="3"/>
      <c r="J188" s="3"/>
      <c r="K188" s="3"/>
      <c r="L188" s="3"/>
    </row>
    <row r="189" spans="1:12" x14ac:dyDescent="0.25">
      <c r="B189" s="30" t="s">
        <v>132</v>
      </c>
      <c r="C189" s="31" t="s">
        <v>133</v>
      </c>
      <c r="D189" s="32"/>
      <c r="E189" s="24"/>
      <c r="F189" s="3"/>
      <c r="G189" s="3"/>
      <c r="H189" s="3"/>
      <c r="I189" s="3"/>
      <c r="J189" s="3"/>
      <c r="K189" s="3"/>
      <c r="L189" s="3"/>
    </row>
    <row r="190" spans="1:12" ht="85.5" customHeight="1" x14ac:dyDescent="0.25">
      <c r="A190" s="26" t="s">
        <v>561</v>
      </c>
      <c r="B190" s="26" t="s">
        <v>134</v>
      </c>
      <c r="C190" s="27" t="s">
        <v>135</v>
      </c>
      <c r="D190" s="28" t="s">
        <v>93</v>
      </c>
      <c r="E190" s="29">
        <v>21</v>
      </c>
      <c r="F190" s="4"/>
      <c r="G190" s="3"/>
      <c r="H190" s="3"/>
      <c r="I190" s="3"/>
      <c r="J190" s="3"/>
      <c r="K190" s="3"/>
      <c r="L190" s="3"/>
    </row>
    <row r="191" spans="1:12" ht="12.75" customHeight="1" x14ac:dyDescent="0.25">
      <c r="A191" s="26"/>
      <c r="B191" s="26"/>
      <c r="C191" s="31" t="s">
        <v>640</v>
      </c>
      <c r="D191" s="28"/>
      <c r="E191" s="29"/>
      <c r="F191" s="4"/>
      <c r="G191" s="3"/>
      <c r="H191" s="3"/>
      <c r="I191" s="3"/>
      <c r="J191" s="3"/>
      <c r="K191" s="3"/>
      <c r="L191" s="3"/>
    </row>
    <row r="192" spans="1:12" x14ac:dyDescent="0.25">
      <c r="B192" s="30" t="s">
        <v>136</v>
      </c>
      <c r="C192" s="31" t="s">
        <v>137</v>
      </c>
      <c r="D192" s="32"/>
      <c r="E192" s="24"/>
      <c r="F192" s="3"/>
      <c r="G192" s="3"/>
      <c r="H192" s="3"/>
      <c r="I192" s="3"/>
      <c r="J192" s="3"/>
      <c r="K192" s="3"/>
      <c r="L192" s="3"/>
    </row>
    <row r="193" spans="1:12" ht="37.5" customHeight="1" x14ac:dyDescent="0.25">
      <c r="A193" s="26" t="s">
        <v>562</v>
      </c>
      <c r="B193" s="26" t="s">
        <v>138</v>
      </c>
      <c r="C193" s="27" t="s">
        <v>139</v>
      </c>
      <c r="D193" s="28" t="s">
        <v>93</v>
      </c>
      <c r="E193" s="29">
        <v>2</v>
      </c>
      <c r="F193" s="4"/>
      <c r="G193" s="3"/>
      <c r="H193" s="3"/>
      <c r="I193" s="3"/>
      <c r="J193" s="3"/>
      <c r="K193" s="3"/>
      <c r="L193" s="3"/>
    </row>
    <row r="194" spans="1:12" ht="36" customHeight="1" x14ac:dyDescent="0.25">
      <c r="A194" s="26" t="s">
        <v>563</v>
      </c>
      <c r="B194" s="26" t="s">
        <v>140</v>
      </c>
      <c r="C194" s="27" t="s">
        <v>141</v>
      </c>
      <c r="D194" s="28" t="s">
        <v>93</v>
      </c>
      <c r="E194" s="29">
        <v>1</v>
      </c>
      <c r="F194" s="4"/>
      <c r="G194" s="3"/>
      <c r="H194" s="3"/>
      <c r="I194" s="3"/>
      <c r="J194" s="3"/>
      <c r="K194" s="3"/>
      <c r="L194" s="3"/>
    </row>
    <row r="195" spans="1:12" ht="49.5" customHeight="1" x14ac:dyDescent="0.25">
      <c r="A195" s="26" t="s">
        <v>564</v>
      </c>
      <c r="B195" s="26" t="s">
        <v>294</v>
      </c>
      <c r="C195" s="27" t="s">
        <v>295</v>
      </c>
      <c r="D195" s="28" t="s">
        <v>93</v>
      </c>
      <c r="E195" s="29">
        <v>2</v>
      </c>
      <c r="F195" s="4"/>
      <c r="G195" s="3"/>
      <c r="H195" s="3"/>
      <c r="I195" s="3"/>
      <c r="J195" s="3"/>
      <c r="K195" s="3"/>
      <c r="L195" s="3"/>
    </row>
    <row r="196" spans="1:12" ht="37.5" customHeight="1" x14ac:dyDescent="0.25">
      <c r="A196" s="26" t="s">
        <v>565</v>
      </c>
      <c r="B196" s="26" t="s">
        <v>296</v>
      </c>
      <c r="C196" s="27" t="s">
        <v>297</v>
      </c>
      <c r="D196" s="28" t="s">
        <v>28</v>
      </c>
      <c r="E196" s="29">
        <v>6.36</v>
      </c>
      <c r="F196" s="4"/>
      <c r="G196" s="3"/>
      <c r="H196" s="3"/>
      <c r="I196" s="3"/>
      <c r="J196" s="3"/>
      <c r="K196" s="3"/>
      <c r="L196" s="3"/>
    </row>
    <row r="197" spans="1:12" ht="37.5" customHeight="1" x14ac:dyDescent="0.25">
      <c r="A197" s="26" t="s">
        <v>566</v>
      </c>
      <c r="B197" s="26" t="s">
        <v>298</v>
      </c>
      <c r="C197" s="27" t="s">
        <v>299</v>
      </c>
      <c r="D197" s="28" t="s">
        <v>28</v>
      </c>
      <c r="E197" s="29">
        <v>20.87</v>
      </c>
      <c r="F197" s="4"/>
      <c r="G197" s="3"/>
      <c r="H197" s="3"/>
      <c r="I197" s="3"/>
      <c r="J197" s="3"/>
      <c r="K197" s="3"/>
      <c r="L197" s="3"/>
    </row>
    <row r="198" spans="1:12" ht="51" customHeight="1" x14ac:dyDescent="0.25">
      <c r="A198" s="26" t="s">
        <v>567</v>
      </c>
      <c r="B198" s="26" t="s">
        <v>142</v>
      </c>
      <c r="C198" s="27" t="s">
        <v>143</v>
      </c>
      <c r="D198" s="28" t="s">
        <v>6</v>
      </c>
      <c r="E198" s="29">
        <v>2</v>
      </c>
      <c r="F198" s="4"/>
      <c r="G198" s="3"/>
      <c r="H198" s="3"/>
      <c r="I198" s="3"/>
      <c r="J198" s="3"/>
      <c r="K198" s="3"/>
      <c r="L198" s="3"/>
    </row>
    <row r="199" spans="1:12" ht="51" customHeight="1" x14ac:dyDescent="0.25">
      <c r="A199" s="26" t="s">
        <v>568</v>
      </c>
      <c r="B199" s="26" t="s">
        <v>144</v>
      </c>
      <c r="C199" s="27" t="s">
        <v>145</v>
      </c>
      <c r="D199" s="28" t="s">
        <v>6</v>
      </c>
      <c r="E199" s="29">
        <v>1</v>
      </c>
      <c r="F199" s="4"/>
      <c r="G199" s="3"/>
      <c r="H199" s="3"/>
      <c r="I199" s="3"/>
      <c r="J199" s="3"/>
      <c r="K199" s="3"/>
      <c r="L199" s="3"/>
    </row>
    <row r="200" spans="1:12" ht="36.75" customHeight="1" x14ac:dyDescent="0.25">
      <c r="A200" s="26" t="s">
        <v>569</v>
      </c>
      <c r="B200" s="26" t="s">
        <v>300</v>
      </c>
      <c r="C200" s="27" t="s">
        <v>301</v>
      </c>
      <c r="D200" s="28" t="s">
        <v>6</v>
      </c>
      <c r="E200" s="29">
        <v>1</v>
      </c>
      <c r="F200" s="4"/>
      <c r="G200" s="3"/>
      <c r="H200" s="3"/>
      <c r="I200" s="3"/>
      <c r="J200" s="3"/>
      <c r="K200" s="3"/>
      <c r="L200" s="3"/>
    </row>
    <row r="201" spans="1:12" ht="39" customHeight="1" x14ac:dyDescent="0.25">
      <c r="A201" s="26" t="s">
        <v>570</v>
      </c>
      <c r="B201" s="26" t="s">
        <v>302</v>
      </c>
      <c r="C201" s="27" t="s">
        <v>303</v>
      </c>
      <c r="D201" s="28" t="s">
        <v>6</v>
      </c>
      <c r="E201" s="29">
        <v>1</v>
      </c>
      <c r="F201" s="4"/>
      <c r="G201" s="3"/>
      <c r="H201" s="3"/>
      <c r="I201" s="3"/>
      <c r="J201" s="3"/>
      <c r="K201" s="3"/>
      <c r="L201" s="3"/>
    </row>
    <row r="202" spans="1:12" ht="49.5" customHeight="1" x14ac:dyDescent="0.25">
      <c r="A202" s="26" t="s">
        <v>571</v>
      </c>
      <c r="B202" s="26" t="s">
        <v>304</v>
      </c>
      <c r="C202" s="27" t="s">
        <v>305</v>
      </c>
      <c r="D202" s="28" t="s">
        <v>6</v>
      </c>
      <c r="E202" s="29">
        <v>1</v>
      </c>
      <c r="F202" s="4"/>
      <c r="G202" s="3"/>
      <c r="H202" s="3"/>
      <c r="I202" s="3"/>
      <c r="J202" s="3"/>
      <c r="K202" s="3"/>
      <c r="L202" s="3"/>
    </row>
    <row r="203" spans="1:12" s="40" customFormat="1" ht="12.75" customHeight="1" x14ac:dyDescent="0.25">
      <c r="A203" s="34"/>
      <c r="B203" s="34"/>
      <c r="C203" s="35" t="s">
        <v>641</v>
      </c>
      <c r="D203" s="36"/>
      <c r="E203" s="37"/>
      <c r="F203" s="38"/>
      <c r="G203" s="39"/>
      <c r="H203" s="39"/>
      <c r="I203" s="39"/>
      <c r="J203" s="39"/>
      <c r="K203" s="39"/>
      <c r="L203" s="39"/>
    </row>
    <row r="204" spans="1:12" x14ac:dyDescent="0.25">
      <c r="B204" s="30" t="s">
        <v>170</v>
      </c>
      <c r="C204" s="31" t="s">
        <v>171</v>
      </c>
      <c r="D204" s="32"/>
      <c r="E204" s="24"/>
      <c r="F204" s="3"/>
      <c r="G204" s="3"/>
      <c r="H204" s="3"/>
      <c r="I204" s="3"/>
      <c r="J204" s="3"/>
      <c r="K204" s="3"/>
      <c r="L204" s="3"/>
    </row>
    <row r="205" spans="1:12" s="3" customFormat="1" ht="35.25" customHeight="1" x14ac:dyDescent="0.25">
      <c r="A205" s="26" t="s">
        <v>572</v>
      </c>
      <c r="B205" s="26" t="s">
        <v>172</v>
      </c>
      <c r="C205" s="27" t="s">
        <v>173</v>
      </c>
      <c r="D205" s="28" t="s">
        <v>19</v>
      </c>
      <c r="E205" s="29">
        <f>'[2]PINTURA EN MUROS Y LOSA (1)'!N79</f>
        <v>249.34729999999999</v>
      </c>
      <c r="F205" s="4"/>
    </row>
    <row r="206" spans="1:12" s="3" customFormat="1" ht="36" customHeight="1" x14ac:dyDescent="0.25">
      <c r="A206" s="26" t="s">
        <v>573</v>
      </c>
      <c r="B206" s="26" t="s">
        <v>174</v>
      </c>
      <c r="C206" s="27" t="s">
        <v>175</v>
      </c>
      <c r="D206" s="28" t="s">
        <v>19</v>
      </c>
      <c r="E206" s="29">
        <f>'[2]PINTURA EN MUROS Y LOSA (1)'!N79</f>
        <v>249.34729999999999</v>
      </c>
      <c r="F206" s="4"/>
    </row>
    <row r="207" spans="1:12" s="39" customFormat="1" ht="12.75" customHeight="1" x14ac:dyDescent="0.25">
      <c r="A207" s="34"/>
      <c r="B207" s="34"/>
      <c r="C207" s="35" t="s">
        <v>643</v>
      </c>
      <c r="D207" s="36"/>
      <c r="E207" s="37"/>
      <c r="F207" s="38"/>
    </row>
    <row r="208" spans="1:12" x14ac:dyDescent="0.25">
      <c r="B208" s="21"/>
      <c r="C208" s="22" t="s">
        <v>306</v>
      </c>
      <c r="D208" s="23"/>
      <c r="E208" s="24"/>
      <c r="F208" s="3"/>
      <c r="G208" s="3"/>
      <c r="H208" s="3"/>
      <c r="I208" s="3"/>
      <c r="J208" s="3"/>
      <c r="K208" s="3"/>
      <c r="L208" s="3"/>
    </row>
    <row r="209" spans="1:12" x14ac:dyDescent="0.25">
      <c r="B209" s="21" t="s">
        <v>2</v>
      </c>
      <c r="C209" s="25" t="s">
        <v>3</v>
      </c>
      <c r="D209" s="23"/>
      <c r="E209" s="24"/>
      <c r="F209" s="3"/>
      <c r="G209" s="3"/>
      <c r="H209" s="3"/>
      <c r="I209" s="3"/>
      <c r="J209" s="3"/>
      <c r="K209" s="3"/>
      <c r="L209" s="3"/>
    </row>
    <row r="210" spans="1:12" ht="51" customHeight="1" x14ac:dyDescent="0.25">
      <c r="A210" s="26" t="s">
        <v>574</v>
      </c>
      <c r="B210" s="26" t="s">
        <v>177</v>
      </c>
      <c r="C210" s="27" t="s">
        <v>178</v>
      </c>
      <c r="D210" s="28" t="s">
        <v>19</v>
      </c>
      <c r="E210" s="29">
        <v>17.170000000000002</v>
      </c>
      <c r="F210" s="4"/>
      <c r="G210" s="3"/>
      <c r="H210" s="3"/>
      <c r="I210" s="3"/>
      <c r="J210" s="3"/>
      <c r="K210" s="3"/>
      <c r="L210" s="3"/>
    </row>
    <row r="211" spans="1:12" ht="48" customHeight="1" x14ac:dyDescent="0.25">
      <c r="A211" s="26" t="s">
        <v>575</v>
      </c>
      <c r="B211" s="26" t="s">
        <v>195</v>
      </c>
      <c r="C211" s="27" t="s">
        <v>196</v>
      </c>
      <c r="D211" s="28" t="s">
        <v>6</v>
      </c>
      <c r="E211" s="29">
        <v>3</v>
      </c>
      <c r="F211" s="4"/>
      <c r="G211" s="3"/>
      <c r="H211" s="3"/>
      <c r="I211" s="3"/>
      <c r="J211" s="3"/>
      <c r="K211" s="3"/>
      <c r="L211" s="3"/>
    </row>
    <row r="212" spans="1:12" ht="48" customHeight="1" x14ac:dyDescent="0.25">
      <c r="A212" s="26" t="s">
        <v>576</v>
      </c>
      <c r="B212" s="26" t="s">
        <v>4</v>
      </c>
      <c r="C212" s="27" t="s">
        <v>5</v>
      </c>
      <c r="D212" s="28" t="s">
        <v>6</v>
      </c>
      <c r="E212" s="29">
        <f>11+4</f>
        <v>15</v>
      </c>
      <c r="F212" s="4"/>
      <c r="G212" s="3"/>
      <c r="H212" s="3"/>
      <c r="I212" s="3"/>
      <c r="J212" s="3"/>
      <c r="K212" s="3"/>
      <c r="L212" s="3"/>
    </row>
    <row r="213" spans="1:12" ht="36" customHeight="1" x14ac:dyDescent="0.25">
      <c r="A213" s="26" t="s">
        <v>577</v>
      </c>
      <c r="B213" s="26" t="s">
        <v>197</v>
      </c>
      <c r="C213" s="27" t="s">
        <v>198</v>
      </c>
      <c r="D213" s="28" t="s">
        <v>6</v>
      </c>
      <c r="E213" s="29">
        <v>4</v>
      </c>
      <c r="F213" s="4"/>
      <c r="G213" s="3"/>
      <c r="H213" s="3"/>
      <c r="I213" s="3"/>
      <c r="J213" s="3"/>
      <c r="K213" s="3"/>
      <c r="L213" s="3"/>
    </row>
    <row r="214" spans="1:12" ht="36.75" customHeight="1" x14ac:dyDescent="0.25">
      <c r="A214" s="26" t="s">
        <v>578</v>
      </c>
      <c r="B214" s="26" t="s">
        <v>199</v>
      </c>
      <c r="C214" s="27" t="s">
        <v>200</v>
      </c>
      <c r="D214" s="28" t="s">
        <v>6</v>
      </c>
      <c r="E214" s="29">
        <v>2</v>
      </c>
      <c r="F214" s="4"/>
      <c r="G214" s="3"/>
      <c r="H214" s="3"/>
      <c r="I214" s="3"/>
      <c r="J214" s="3"/>
      <c r="K214" s="3"/>
      <c r="L214" s="3"/>
    </row>
    <row r="215" spans="1:12" ht="36" customHeight="1" x14ac:dyDescent="0.25">
      <c r="A215" s="26" t="s">
        <v>579</v>
      </c>
      <c r="B215" s="26" t="s">
        <v>307</v>
      </c>
      <c r="C215" s="27" t="s">
        <v>308</v>
      </c>
      <c r="D215" s="28" t="s">
        <v>6</v>
      </c>
      <c r="E215" s="29">
        <v>1</v>
      </c>
      <c r="F215" s="4"/>
      <c r="G215" s="3"/>
      <c r="H215" s="3"/>
      <c r="I215" s="3"/>
      <c r="J215" s="3"/>
      <c r="K215" s="3"/>
      <c r="L215" s="3"/>
    </row>
    <row r="216" spans="1:12" ht="39" customHeight="1" x14ac:dyDescent="0.25">
      <c r="A216" s="26" t="s">
        <v>580</v>
      </c>
      <c r="B216" s="26" t="s">
        <v>309</v>
      </c>
      <c r="C216" s="27" t="s">
        <v>310</v>
      </c>
      <c r="D216" s="28" t="s">
        <v>6</v>
      </c>
      <c r="E216" s="29">
        <v>1</v>
      </c>
      <c r="F216" s="4"/>
      <c r="G216" s="3"/>
      <c r="H216" s="3"/>
      <c r="I216" s="3"/>
      <c r="J216" s="3"/>
      <c r="K216" s="3"/>
      <c r="L216" s="3"/>
    </row>
    <row r="217" spans="1:12" ht="38.25" customHeight="1" x14ac:dyDescent="0.25">
      <c r="A217" s="26" t="s">
        <v>581</v>
      </c>
      <c r="B217" s="26" t="s">
        <v>311</v>
      </c>
      <c r="C217" s="27" t="s">
        <v>312</v>
      </c>
      <c r="D217" s="28" t="s">
        <v>6</v>
      </c>
      <c r="E217" s="29">
        <v>1</v>
      </c>
      <c r="F217" s="4"/>
      <c r="G217" s="3"/>
      <c r="H217" s="3"/>
      <c r="I217" s="3"/>
      <c r="J217" s="3"/>
      <c r="K217" s="3"/>
      <c r="L217" s="3"/>
    </row>
    <row r="218" spans="1:12" ht="39" customHeight="1" x14ac:dyDescent="0.25">
      <c r="A218" s="26" t="s">
        <v>582</v>
      </c>
      <c r="B218" s="26" t="s">
        <v>313</v>
      </c>
      <c r="C218" s="27" t="s">
        <v>314</v>
      </c>
      <c r="D218" s="28" t="s">
        <v>6</v>
      </c>
      <c r="E218" s="29">
        <v>1</v>
      </c>
      <c r="F218" s="4"/>
      <c r="G218" s="3"/>
      <c r="H218" s="3"/>
      <c r="I218" s="3"/>
      <c r="J218" s="3"/>
      <c r="K218" s="3"/>
      <c r="L218" s="3"/>
    </row>
    <row r="219" spans="1:12" ht="38.25" customHeight="1" x14ac:dyDescent="0.25">
      <c r="A219" s="26" t="s">
        <v>583</v>
      </c>
      <c r="B219" s="26" t="s">
        <v>315</v>
      </c>
      <c r="C219" s="27" t="s">
        <v>316</v>
      </c>
      <c r="D219" s="28" t="s">
        <v>6</v>
      </c>
      <c r="E219" s="29">
        <v>1</v>
      </c>
      <c r="F219" s="4"/>
      <c r="G219" s="3"/>
      <c r="H219" s="3"/>
      <c r="I219" s="3"/>
      <c r="J219" s="3"/>
      <c r="K219" s="3"/>
      <c r="L219" s="3"/>
    </row>
    <row r="220" spans="1:12" ht="36" customHeight="1" x14ac:dyDescent="0.25">
      <c r="A220" s="26" t="s">
        <v>584</v>
      </c>
      <c r="B220" s="26" t="s">
        <v>317</v>
      </c>
      <c r="C220" s="27" t="s">
        <v>318</v>
      </c>
      <c r="D220" s="28" t="s">
        <v>19</v>
      </c>
      <c r="E220" s="29">
        <v>4.05</v>
      </c>
      <c r="F220" s="4"/>
      <c r="G220" s="3"/>
      <c r="H220" s="3"/>
      <c r="I220" s="3"/>
      <c r="J220" s="3"/>
      <c r="K220" s="3"/>
      <c r="L220" s="3"/>
    </row>
    <row r="221" spans="1:12" ht="50.25" customHeight="1" x14ac:dyDescent="0.25">
      <c r="A221" s="26" t="s">
        <v>585</v>
      </c>
      <c r="B221" s="26" t="s">
        <v>319</v>
      </c>
      <c r="C221" s="27" t="s">
        <v>320</v>
      </c>
      <c r="D221" s="28" t="s">
        <v>6</v>
      </c>
      <c r="E221" s="29">
        <v>1</v>
      </c>
      <c r="F221" s="4"/>
      <c r="G221" s="3"/>
      <c r="H221" s="3"/>
      <c r="I221" s="3"/>
      <c r="J221" s="3"/>
      <c r="K221" s="3"/>
      <c r="L221" s="3"/>
    </row>
    <row r="222" spans="1:12" s="40" customFormat="1" ht="12.75" customHeight="1" x14ac:dyDescent="0.25">
      <c r="A222" s="34"/>
      <c r="B222" s="34"/>
      <c r="C222" s="35" t="s">
        <v>636</v>
      </c>
      <c r="D222" s="36"/>
      <c r="E222" s="37"/>
      <c r="F222" s="38"/>
      <c r="G222" s="39"/>
      <c r="H222" s="39"/>
      <c r="I222" s="39"/>
      <c r="J222" s="39"/>
      <c r="K222" s="39"/>
      <c r="L222" s="39"/>
    </row>
    <row r="223" spans="1:12" x14ac:dyDescent="0.25">
      <c r="B223" s="21" t="s">
        <v>15</v>
      </c>
      <c r="C223" s="25" t="s">
        <v>16</v>
      </c>
      <c r="D223" s="23"/>
      <c r="E223" s="29"/>
      <c r="F223" s="5"/>
      <c r="G223" s="3"/>
      <c r="H223" s="3"/>
      <c r="I223" s="3"/>
      <c r="J223" s="3"/>
      <c r="K223" s="3"/>
      <c r="L223" s="3"/>
    </row>
    <row r="224" spans="1:12" ht="51" customHeight="1" x14ac:dyDescent="0.25">
      <c r="A224" s="26" t="s">
        <v>586</v>
      </c>
      <c r="B224" s="26" t="s">
        <v>17</v>
      </c>
      <c r="C224" s="27" t="s">
        <v>18</v>
      </c>
      <c r="D224" s="28" t="s">
        <v>19</v>
      </c>
      <c r="E224" s="29">
        <f>'[2]PINTURA EN MUROS Y LOSA (2)'!I89</f>
        <v>528.84430000000009</v>
      </c>
      <c r="F224" s="4"/>
      <c r="G224" s="3"/>
      <c r="H224" s="3"/>
      <c r="I224" s="3"/>
      <c r="J224" s="3"/>
      <c r="K224" s="3"/>
      <c r="L224" s="3"/>
    </row>
    <row r="225" spans="1:12" ht="36" customHeight="1" x14ac:dyDescent="0.25">
      <c r="A225" s="26" t="s">
        <v>587</v>
      </c>
      <c r="B225" s="26" t="s">
        <v>321</v>
      </c>
      <c r="C225" s="27" t="s">
        <v>322</v>
      </c>
      <c r="D225" s="28" t="s">
        <v>19</v>
      </c>
      <c r="E225" s="29">
        <f>'[2]PINTURA EN MUROS Y LOSA (2)'!O48</f>
        <v>9.6439999999999984</v>
      </c>
      <c r="F225" s="4"/>
      <c r="G225" s="3"/>
      <c r="H225" s="3"/>
      <c r="I225" s="3"/>
      <c r="J225" s="3"/>
      <c r="K225" s="3"/>
      <c r="L225" s="3"/>
    </row>
    <row r="226" spans="1:12" ht="36.75" customHeight="1" x14ac:dyDescent="0.25">
      <c r="A226" s="26" t="s">
        <v>588</v>
      </c>
      <c r="B226" s="26" t="s">
        <v>22</v>
      </c>
      <c r="C226" s="27" t="s">
        <v>23</v>
      </c>
      <c r="D226" s="28" t="s">
        <v>19</v>
      </c>
      <c r="E226" s="29">
        <f>'[2]TABLAROCA (2)'!I40+1.18</f>
        <v>76.918000000000006</v>
      </c>
      <c r="F226" s="4"/>
      <c r="G226" s="3"/>
      <c r="H226" s="3"/>
      <c r="I226" s="3"/>
      <c r="J226" s="3"/>
      <c r="K226" s="3"/>
      <c r="L226" s="3"/>
    </row>
    <row r="227" spans="1:12" ht="36" customHeight="1" x14ac:dyDescent="0.25">
      <c r="A227" s="26" t="s">
        <v>589</v>
      </c>
      <c r="B227" s="26" t="s">
        <v>207</v>
      </c>
      <c r="C227" s="27" t="s">
        <v>208</v>
      </c>
      <c r="D227" s="28" t="s">
        <v>19</v>
      </c>
      <c r="E227" s="29">
        <f>5.14+1.3</f>
        <v>6.4399999999999995</v>
      </c>
      <c r="F227" s="4"/>
      <c r="G227" s="3"/>
      <c r="H227" s="3"/>
      <c r="I227" s="3"/>
      <c r="J227" s="3"/>
      <c r="K227" s="3"/>
      <c r="L227" s="3"/>
    </row>
    <row r="228" spans="1:12" ht="48.75" customHeight="1" x14ac:dyDescent="0.25">
      <c r="A228" s="26" t="s">
        <v>590</v>
      </c>
      <c r="B228" s="26" t="s">
        <v>24</v>
      </c>
      <c r="C228" s="27" t="s">
        <v>25</v>
      </c>
      <c r="D228" s="28" t="s">
        <v>6</v>
      </c>
      <c r="E228" s="29">
        <v>8</v>
      </c>
      <c r="F228" s="4"/>
      <c r="G228" s="3"/>
      <c r="H228" s="3"/>
      <c r="I228" s="3"/>
      <c r="J228" s="3"/>
      <c r="K228" s="3"/>
      <c r="L228" s="3"/>
    </row>
    <row r="229" spans="1:12" ht="36" customHeight="1" x14ac:dyDescent="0.25">
      <c r="A229" s="26" t="s">
        <v>591</v>
      </c>
      <c r="B229" s="26" t="s">
        <v>26</v>
      </c>
      <c r="C229" s="27" t="s">
        <v>27</v>
      </c>
      <c r="D229" s="28" t="s">
        <v>28</v>
      </c>
      <c r="E229" s="29">
        <v>35.700000000000003</v>
      </c>
      <c r="F229" s="4"/>
      <c r="G229" s="3"/>
      <c r="H229" s="3"/>
      <c r="I229" s="3"/>
      <c r="J229" s="3"/>
      <c r="K229" s="3"/>
      <c r="L229" s="3"/>
    </row>
    <row r="230" spans="1:12" s="3" customFormat="1" ht="35.25" customHeight="1" x14ac:dyDescent="0.25">
      <c r="A230" s="26" t="s">
        <v>592</v>
      </c>
      <c r="B230" s="26" t="s">
        <v>29</v>
      </c>
      <c r="C230" s="27" t="s">
        <v>30</v>
      </c>
      <c r="D230" s="28" t="s">
        <v>28</v>
      </c>
      <c r="E230" s="29">
        <v>93.13</v>
      </c>
      <c r="F230" s="4"/>
    </row>
    <row r="231" spans="1:12" ht="36" customHeight="1" x14ac:dyDescent="0.25">
      <c r="A231" s="26" t="s">
        <v>593</v>
      </c>
      <c r="B231" s="26" t="s">
        <v>323</v>
      </c>
      <c r="C231" s="27" t="s">
        <v>324</v>
      </c>
      <c r="D231" s="28" t="s">
        <v>6</v>
      </c>
      <c r="E231" s="29">
        <v>1</v>
      </c>
      <c r="F231" s="4"/>
      <c r="G231" s="3"/>
      <c r="H231" s="3"/>
      <c r="I231" s="3"/>
      <c r="J231" s="3"/>
      <c r="K231" s="3"/>
      <c r="L231" s="3"/>
    </row>
    <row r="232" spans="1:12" ht="60" customHeight="1" x14ac:dyDescent="0.25">
      <c r="A232" s="26" t="s">
        <v>594</v>
      </c>
      <c r="B232" s="26" t="s">
        <v>325</v>
      </c>
      <c r="C232" s="27" t="s">
        <v>326</v>
      </c>
      <c r="D232" s="28" t="s">
        <v>28</v>
      </c>
      <c r="E232" s="29">
        <v>14.3</v>
      </c>
      <c r="F232" s="4"/>
      <c r="G232" s="3"/>
      <c r="H232" s="3"/>
      <c r="I232" s="3"/>
      <c r="J232" s="3"/>
      <c r="K232" s="3"/>
      <c r="L232" s="3"/>
    </row>
    <row r="233" spans="1:12" ht="48.75" customHeight="1" x14ac:dyDescent="0.25">
      <c r="A233" s="26" t="s">
        <v>595</v>
      </c>
      <c r="B233" s="26" t="s">
        <v>327</v>
      </c>
      <c r="C233" s="27" t="s">
        <v>328</v>
      </c>
      <c r="D233" s="28" t="s">
        <v>6</v>
      </c>
      <c r="E233" s="29">
        <v>1</v>
      </c>
      <c r="F233" s="4"/>
      <c r="G233" s="3"/>
      <c r="H233" s="3"/>
      <c r="I233" s="3"/>
      <c r="J233" s="3"/>
      <c r="K233" s="3"/>
      <c r="L233" s="3"/>
    </row>
    <row r="234" spans="1:12" ht="48.75" customHeight="1" x14ac:dyDescent="0.25">
      <c r="A234" s="26" t="s">
        <v>596</v>
      </c>
      <c r="B234" s="26" t="s">
        <v>329</v>
      </c>
      <c r="C234" s="27" t="s">
        <v>330</v>
      </c>
      <c r="D234" s="28" t="s">
        <v>6</v>
      </c>
      <c r="E234" s="29">
        <v>1</v>
      </c>
      <c r="F234" s="4"/>
      <c r="G234" s="3"/>
      <c r="H234" s="3"/>
      <c r="I234" s="3"/>
      <c r="J234" s="3"/>
      <c r="K234" s="3"/>
      <c r="L234" s="3"/>
    </row>
    <row r="235" spans="1:12" ht="50.25" customHeight="1" x14ac:dyDescent="0.25">
      <c r="A235" s="26" t="s">
        <v>597</v>
      </c>
      <c r="B235" s="26" t="s">
        <v>331</v>
      </c>
      <c r="C235" s="27" t="s">
        <v>332</v>
      </c>
      <c r="D235" s="28" t="s">
        <v>6</v>
      </c>
      <c r="E235" s="29">
        <v>1</v>
      </c>
      <c r="F235" s="4"/>
      <c r="G235" s="3"/>
      <c r="H235" s="3"/>
      <c r="I235" s="3"/>
      <c r="J235" s="3"/>
      <c r="K235" s="3"/>
      <c r="L235" s="3"/>
    </row>
    <row r="236" spans="1:12" s="40" customFormat="1" ht="12.75" customHeight="1" x14ac:dyDescent="0.25">
      <c r="A236" s="34"/>
      <c r="B236" s="34"/>
      <c r="C236" s="35" t="s">
        <v>637</v>
      </c>
      <c r="D236" s="36"/>
      <c r="E236" s="37"/>
      <c r="F236" s="38"/>
      <c r="G236" s="39"/>
      <c r="H236" s="39"/>
      <c r="I236" s="39"/>
      <c r="J236" s="39"/>
      <c r="K236" s="39"/>
      <c r="L236" s="39"/>
    </row>
    <row r="237" spans="1:12" x14ac:dyDescent="0.25">
      <c r="B237" s="30" t="s">
        <v>89</v>
      </c>
      <c r="C237" s="31" t="s">
        <v>90</v>
      </c>
      <c r="D237" s="32"/>
      <c r="E237" s="24"/>
      <c r="F237" s="3"/>
      <c r="G237" s="3"/>
      <c r="H237" s="3"/>
      <c r="I237" s="3"/>
      <c r="J237" s="3"/>
      <c r="K237" s="3"/>
      <c r="L237" s="3"/>
    </row>
    <row r="238" spans="1:12" ht="109.5" customHeight="1" x14ac:dyDescent="0.25">
      <c r="A238" s="26" t="s">
        <v>598</v>
      </c>
      <c r="B238" s="26" t="s">
        <v>91</v>
      </c>
      <c r="C238" s="27" t="s">
        <v>92</v>
      </c>
      <c r="D238" s="28" t="s">
        <v>93</v>
      </c>
      <c r="E238" s="29">
        <f>19+7</f>
        <v>26</v>
      </c>
      <c r="F238" s="4"/>
      <c r="G238" s="3"/>
      <c r="H238" s="3"/>
      <c r="I238" s="3"/>
      <c r="J238" s="3"/>
      <c r="K238" s="3"/>
      <c r="L238" s="3"/>
    </row>
    <row r="239" spans="1:12" ht="134.25" customHeight="1" x14ac:dyDescent="0.25">
      <c r="A239" s="26" t="s">
        <v>599</v>
      </c>
      <c r="B239" s="26" t="s">
        <v>94</v>
      </c>
      <c r="C239" s="27" t="s">
        <v>95</v>
      </c>
      <c r="D239" s="28" t="s">
        <v>93</v>
      </c>
      <c r="E239" s="29">
        <v>23</v>
      </c>
      <c r="F239" s="4"/>
      <c r="G239" s="3"/>
      <c r="H239" s="3"/>
      <c r="I239" s="3"/>
      <c r="J239" s="3"/>
      <c r="K239" s="3"/>
      <c r="L239" s="3"/>
    </row>
    <row r="240" spans="1:12" ht="120.75" customHeight="1" x14ac:dyDescent="0.25">
      <c r="A240" s="26" t="s">
        <v>600</v>
      </c>
      <c r="B240" s="26" t="s">
        <v>96</v>
      </c>
      <c r="C240" s="27" t="s">
        <v>97</v>
      </c>
      <c r="D240" s="28" t="s">
        <v>6</v>
      </c>
      <c r="E240" s="29">
        <v>13</v>
      </c>
      <c r="F240" s="4"/>
      <c r="G240" s="3"/>
      <c r="H240" s="3"/>
      <c r="I240" s="3"/>
      <c r="J240" s="3"/>
      <c r="K240" s="3"/>
      <c r="L240" s="3"/>
    </row>
    <row r="241" spans="1:12" ht="133.5" customHeight="1" x14ac:dyDescent="0.25">
      <c r="A241" s="26" t="s">
        <v>601</v>
      </c>
      <c r="B241" s="26" t="s">
        <v>100</v>
      </c>
      <c r="C241" s="27" t="s">
        <v>101</v>
      </c>
      <c r="D241" s="28" t="s">
        <v>93</v>
      </c>
      <c r="E241" s="29">
        <v>7</v>
      </c>
      <c r="F241" s="4"/>
      <c r="G241" s="3"/>
      <c r="H241" s="3"/>
      <c r="I241" s="3"/>
      <c r="J241" s="3"/>
      <c r="K241" s="3"/>
      <c r="L241" s="3"/>
    </row>
    <row r="242" spans="1:12" ht="122.25" customHeight="1" x14ac:dyDescent="0.25">
      <c r="A242" s="26" t="s">
        <v>602</v>
      </c>
      <c r="B242" s="26" t="s">
        <v>267</v>
      </c>
      <c r="C242" s="27" t="s">
        <v>268</v>
      </c>
      <c r="D242" s="28" t="s">
        <v>93</v>
      </c>
      <c r="E242" s="29">
        <v>1</v>
      </c>
      <c r="F242" s="4"/>
      <c r="G242" s="3"/>
      <c r="H242" s="3"/>
      <c r="I242" s="3"/>
      <c r="J242" s="3"/>
      <c r="K242" s="3"/>
      <c r="L242" s="3"/>
    </row>
    <row r="243" spans="1:12" ht="36.75" customHeight="1" x14ac:dyDescent="0.25">
      <c r="A243" s="26" t="s">
        <v>603</v>
      </c>
      <c r="B243" s="26" t="s">
        <v>269</v>
      </c>
      <c r="C243" s="27" t="s">
        <v>270</v>
      </c>
      <c r="D243" s="28" t="s">
        <v>6</v>
      </c>
      <c r="E243" s="29">
        <v>6</v>
      </c>
      <c r="F243" s="10"/>
      <c r="G243" s="3"/>
      <c r="H243" s="3"/>
      <c r="I243" s="3"/>
      <c r="J243" s="3"/>
      <c r="K243" s="3"/>
      <c r="L243" s="3"/>
    </row>
    <row r="244" spans="1:12" ht="47.25" customHeight="1" x14ac:dyDescent="0.25">
      <c r="A244" s="26" t="s">
        <v>604</v>
      </c>
      <c r="B244" s="26" t="s">
        <v>333</v>
      </c>
      <c r="C244" s="27" t="s">
        <v>334</v>
      </c>
      <c r="D244" s="28" t="s">
        <v>6</v>
      </c>
      <c r="E244" s="29">
        <v>7</v>
      </c>
      <c r="F244" s="4"/>
      <c r="G244" s="3"/>
      <c r="H244" s="3"/>
      <c r="I244" s="3"/>
      <c r="J244" s="3"/>
      <c r="K244" s="3"/>
      <c r="L244" s="3"/>
    </row>
    <row r="245" spans="1:12" ht="36" customHeight="1" x14ac:dyDescent="0.25">
      <c r="A245" s="26" t="s">
        <v>605</v>
      </c>
      <c r="B245" s="26" t="s">
        <v>335</v>
      </c>
      <c r="C245" s="27" t="s">
        <v>286</v>
      </c>
      <c r="D245" s="28" t="s">
        <v>6</v>
      </c>
      <c r="E245" s="29">
        <v>7</v>
      </c>
      <c r="F245" s="4"/>
      <c r="G245" s="3"/>
      <c r="H245" s="3"/>
      <c r="I245" s="3"/>
      <c r="J245" s="3"/>
      <c r="K245" s="3"/>
      <c r="L245" s="3"/>
    </row>
    <row r="246" spans="1:12" s="40" customFormat="1" ht="12.75" customHeight="1" x14ac:dyDescent="0.25">
      <c r="A246" s="34"/>
      <c r="B246" s="34"/>
      <c r="C246" s="35" t="s">
        <v>638</v>
      </c>
      <c r="D246" s="36"/>
      <c r="E246" s="37"/>
      <c r="F246" s="38"/>
      <c r="G246" s="39"/>
      <c r="H246" s="39"/>
      <c r="I246" s="39"/>
      <c r="J246" s="39"/>
      <c r="K246" s="39"/>
      <c r="L246" s="39"/>
    </row>
    <row r="247" spans="1:12" x14ac:dyDescent="0.25">
      <c r="A247" s="26"/>
      <c r="B247" s="30" t="s">
        <v>132</v>
      </c>
      <c r="C247" s="31" t="s">
        <v>133</v>
      </c>
      <c r="D247" s="32"/>
      <c r="E247" s="24"/>
      <c r="F247" s="3"/>
      <c r="G247" s="3"/>
      <c r="H247" s="3"/>
      <c r="I247" s="3"/>
      <c r="J247" s="3"/>
      <c r="K247" s="3"/>
      <c r="L247" s="3"/>
    </row>
    <row r="248" spans="1:12" ht="87" customHeight="1" x14ac:dyDescent="0.25">
      <c r="A248" s="26" t="s">
        <v>606</v>
      </c>
      <c r="B248" s="26" t="s">
        <v>134</v>
      </c>
      <c r="C248" s="27" t="s">
        <v>135</v>
      </c>
      <c r="D248" s="28" t="s">
        <v>93</v>
      </c>
      <c r="E248" s="29">
        <v>9</v>
      </c>
      <c r="F248" s="4"/>
      <c r="G248" s="3"/>
      <c r="H248" s="3"/>
      <c r="I248" s="3"/>
      <c r="J248" s="3"/>
      <c r="K248" s="3"/>
      <c r="L248" s="3"/>
    </row>
    <row r="249" spans="1:12" ht="12.75" customHeight="1" x14ac:dyDescent="0.25">
      <c r="A249" s="26"/>
      <c r="B249" s="26"/>
      <c r="C249" s="31" t="s">
        <v>640</v>
      </c>
      <c r="D249" s="28"/>
      <c r="E249" s="29"/>
      <c r="F249" s="4"/>
      <c r="G249" s="3"/>
      <c r="H249" s="3"/>
      <c r="I249" s="3"/>
      <c r="J249" s="3"/>
      <c r="K249" s="3"/>
      <c r="L249" s="3"/>
    </row>
    <row r="250" spans="1:12" x14ac:dyDescent="0.25">
      <c r="B250" s="30" t="s">
        <v>136</v>
      </c>
      <c r="C250" s="31" t="s">
        <v>137</v>
      </c>
      <c r="D250" s="32"/>
      <c r="E250" s="24"/>
      <c r="F250" s="3"/>
      <c r="G250" s="3"/>
      <c r="H250" s="3"/>
      <c r="I250" s="3"/>
      <c r="J250" s="3"/>
      <c r="K250" s="3"/>
      <c r="L250" s="3"/>
    </row>
    <row r="251" spans="1:12" s="3" customFormat="1" ht="35.25" customHeight="1" x14ac:dyDescent="0.25">
      <c r="A251" s="26" t="s">
        <v>607</v>
      </c>
      <c r="B251" s="26" t="s">
        <v>336</v>
      </c>
      <c r="C251" s="27" t="s">
        <v>337</v>
      </c>
      <c r="D251" s="28" t="s">
        <v>6</v>
      </c>
      <c r="E251" s="29">
        <v>1</v>
      </c>
      <c r="F251" s="4"/>
    </row>
    <row r="252" spans="1:12" s="3" customFormat="1" ht="36.75" customHeight="1" x14ac:dyDescent="0.25">
      <c r="A252" s="26" t="s">
        <v>608</v>
      </c>
      <c r="B252" s="26" t="s">
        <v>338</v>
      </c>
      <c r="C252" s="27" t="s">
        <v>339</v>
      </c>
      <c r="D252" s="28" t="s">
        <v>6</v>
      </c>
      <c r="E252" s="29">
        <v>1</v>
      </c>
      <c r="F252" s="4"/>
    </row>
    <row r="253" spans="1:12" s="3" customFormat="1" ht="38.25" customHeight="1" x14ac:dyDescent="0.25">
      <c r="A253" s="26" t="s">
        <v>609</v>
      </c>
      <c r="B253" s="26" t="s">
        <v>340</v>
      </c>
      <c r="C253" s="27" t="s">
        <v>341</v>
      </c>
      <c r="D253" s="28" t="s">
        <v>6</v>
      </c>
      <c r="E253" s="29">
        <v>1</v>
      </c>
      <c r="F253" s="4"/>
    </row>
    <row r="254" spans="1:12" s="3" customFormat="1" ht="12.75" customHeight="1" x14ac:dyDescent="0.25">
      <c r="A254" s="26"/>
      <c r="B254" s="26"/>
      <c r="C254" s="31" t="s">
        <v>641</v>
      </c>
      <c r="D254" s="28"/>
      <c r="E254" s="29"/>
      <c r="F254" s="4"/>
    </row>
    <row r="255" spans="1:12" x14ac:dyDescent="0.25">
      <c r="B255" s="30" t="s">
        <v>170</v>
      </c>
      <c r="C255" s="31" t="s">
        <v>171</v>
      </c>
      <c r="D255" s="32"/>
      <c r="E255" s="24"/>
      <c r="F255" s="3"/>
      <c r="G255" s="3"/>
      <c r="H255" s="3"/>
      <c r="I255" s="3"/>
      <c r="J255" s="3"/>
      <c r="K255" s="3"/>
      <c r="L255" s="3"/>
    </row>
    <row r="256" spans="1:12" s="3" customFormat="1" ht="36" customHeight="1" x14ac:dyDescent="0.25">
      <c r="A256" s="26" t="s">
        <v>610</v>
      </c>
      <c r="B256" s="26" t="s">
        <v>172</v>
      </c>
      <c r="C256" s="27" t="s">
        <v>173</v>
      </c>
      <c r="D256" s="28" t="s">
        <v>19</v>
      </c>
      <c r="E256" s="29">
        <f>'[2]PINTURA EN MUROS Y LOSA (2)'!M64</f>
        <v>185.89710000000002</v>
      </c>
      <c r="F256" s="4"/>
    </row>
    <row r="257" spans="1:12" s="3" customFormat="1" ht="38.25" customHeight="1" x14ac:dyDescent="0.25">
      <c r="A257" s="26" t="s">
        <v>611</v>
      </c>
      <c r="B257" s="26" t="s">
        <v>174</v>
      </c>
      <c r="C257" s="27" t="s">
        <v>175</v>
      </c>
      <c r="D257" s="28" t="s">
        <v>19</v>
      </c>
      <c r="E257" s="29">
        <f>E256</f>
        <v>185.89710000000002</v>
      </c>
      <c r="F257" s="4"/>
    </row>
    <row r="258" spans="1:12" s="3" customFormat="1" ht="12.75" customHeight="1" x14ac:dyDescent="0.25">
      <c r="A258" s="26"/>
      <c r="B258" s="26"/>
      <c r="C258" s="35" t="s">
        <v>643</v>
      </c>
      <c r="D258" s="28"/>
      <c r="E258" s="29"/>
      <c r="F258" s="4"/>
    </row>
    <row r="259" spans="1:12" x14ac:dyDescent="0.25">
      <c r="B259" s="21"/>
      <c r="C259" s="22" t="s">
        <v>342</v>
      </c>
      <c r="D259" s="23"/>
      <c r="E259" s="24"/>
      <c r="F259" s="3"/>
      <c r="G259" s="3"/>
      <c r="H259" s="3"/>
      <c r="I259" s="3"/>
      <c r="J259" s="3"/>
      <c r="K259" s="3"/>
      <c r="L259" s="3"/>
    </row>
    <row r="260" spans="1:12" ht="24" x14ac:dyDescent="0.25">
      <c r="A260" s="26" t="s">
        <v>612</v>
      </c>
      <c r="B260" s="26" t="s">
        <v>366</v>
      </c>
      <c r="C260" s="27" t="s">
        <v>343</v>
      </c>
      <c r="D260" s="28" t="s">
        <v>6</v>
      </c>
      <c r="E260" s="29">
        <v>10</v>
      </c>
      <c r="F260" s="4"/>
      <c r="G260" s="3"/>
      <c r="H260" s="3"/>
      <c r="I260" s="3"/>
      <c r="J260" s="3"/>
      <c r="K260" s="3"/>
      <c r="L260" s="3"/>
    </row>
    <row r="261" spans="1:12" ht="172.5" customHeight="1" x14ac:dyDescent="0.25">
      <c r="A261" s="26" t="s">
        <v>613</v>
      </c>
      <c r="B261" s="26" t="s">
        <v>367</v>
      </c>
      <c r="C261" s="27" t="s">
        <v>344</v>
      </c>
      <c r="D261" s="28" t="s">
        <v>6</v>
      </c>
      <c r="E261" s="29">
        <v>2</v>
      </c>
      <c r="F261" s="4"/>
      <c r="G261" s="3"/>
      <c r="H261" s="3"/>
      <c r="I261" s="3"/>
      <c r="J261" s="3"/>
      <c r="K261" s="3"/>
      <c r="L261" s="3"/>
    </row>
    <row r="262" spans="1:12" ht="36" customHeight="1" x14ac:dyDescent="0.25">
      <c r="A262" s="26" t="s">
        <v>614</v>
      </c>
      <c r="B262" s="26" t="s">
        <v>368</v>
      </c>
      <c r="C262" s="27" t="s">
        <v>345</v>
      </c>
      <c r="D262" s="28" t="s">
        <v>6</v>
      </c>
      <c r="E262" s="29">
        <v>3</v>
      </c>
      <c r="F262" s="4"/>
      <c r="G262" s="3"/>
      <c r="H262" s="3"/>
      <c r="I262" s="3"/>
      <c r="J262" s="3"/>
      <c r="K262" s="3"/>
      <c r="L262" s="3"/>
    </row>
    <row r="263" spans="1:12" ht="27.75" customHeight="1" x14ac:dyDescent="0.25">
      <c r="A263" s="26" t="s">
        <v>615</v>
      </c>
      <c r="B263" s="26" t="s">
        <v>369</v>
      </c>
      <c r="C263" s="27" t="s">
        <v>346</v>
      </c>
      <c r="D263" s="28" t="s">
        <v>6</v>
      </c>
      <c r="E263" s="29">
        <v>100</v>
      </c>
      <c r="F263" s="4"/>
      <c r="G263" s="3"/>
      <c r="H263" s="3"/>
      <c r="I263" s="3"/>
      <c r="J263" s="3"/>
      <c r="K263" s="3"/>
      <c r="L263" s="3"/>
    </row>
    <row r="264" spans="1:12" ht="38.25" customHeight="1" x14ac:dyDescent="0.25">
      <c r="A264" s="26" t="s">
        <v>616</v>
      </c>
      <c r="B264" s="26" t="s">
        <v>370</v>
      </c>
      <c r="C264" s="27" t="s">
        <v>347</v>
      </c>
      <c r="D264" s="28" t="s">
        <v>6</v>
      </c>
      <c r="E264" s="29">
        <v>12</v>
      </c>
      <c r="F264" s="4"/>
      <c r="G264" s="3"/>
      <c r="H264" s="3"/>
      <c r="I264" s="3"/>
      <c r="J264" s="3"/>
      <c r="K264" s="3"/>
      <c r="L264" s="3"/>
    </row>
    <row r="265" spans="1:12" ht="37.5" customHeight="1" x14ac:dyDescent="0.25">
      <c r="A265" s="26" t="s">
        <v>617</v>
      </c>
      <c r="B265" s="26" t="s">
        <v>371</v>
      </c>
      <c r="C265" s="27" t="s">
        <v>348</v>
      </c>
      <c r="D265" s="28" t="s">
        <v>6</v>
      </c>
      <c r="E265" s="29">
        <v>1</v>
      </c>
      <c r="F265" s="4"/>
      <c r="G265" s="3"/>
      <c r="H265" s="3"/>
      <c r="I265" s="3"/>
      <c r="J265" s="3"/>
      <c r="K265" s="3"/>
      <c r="L265" s="3"/>
    </row>
    <row r="266" spans="1:12" ht="29.25" customHeight="1" x14ac:dyDescent="0.25">
      <c r="A266" s="26" t="s">
        <v>618</v>
      </c>
      <c r="B266" s="26" t="s">
        <v>372</v>
      </c>
      <c r="C266" s="27" t="s">
        <v>349</v>
      </c>
      <c r="D266" s="28" t="s">
        <v>6</v>
      </c>
      <c r="E266" s="29">
        <v>21</v>
      </c>
      <c r="F266" s="4"/>
      <c r="G266" s="3"/>
      <c r="H266" s="3"/>
      <c r="I266" s="3"/>
      <c r="J266" s="3"/>
      <c r="K266" s="3"/>
      <c r="L266" s="3"/>
    </row>
    <row r="267" spans="1:12" ht="26.25" customHeight="1" x14ac:dyDescent="0.25">
      <c r="A267" s="26" t="s">
        <v>619</v>
      </c>
      <c r="B267" s="26" t="s">
        <v>373</v>
      </c>
      <c r="C267" s="27" t="s">
        <v>350</v>
      </c>
      <c r="D267" s="28" t="s">
        <v>6</v>
      </c>
      <c r="E267" s="29">
        <v>3</v>
      </c>
      <c r="F267" s="4"/>
      <c r="G267" s="3"/>
      <c r="H267" s="3"/>
      <c r="I267" s="3"/>
      <c r="J267" s="3"/>
      <c r="K267" s="3"/>
      <c r="L267" s="3"/>
    </row>
    <row r="268" spans="1:12" ht="47.25" customHeight="1" x14ac:dyDescent="0.25">
      <c r="A268" s="26" t="s">
        <v>620</v>
      </c>
      <c r="B268" s="26" t="s">
        <v>374</v>
      </c>
      <c r="C268" s="27" t="s">
        <v>390</v>
      </c>
      <c r="D268" s="28" t="s">
        <v>6</v>
      </c>
      <c r="E268" s="29">
        <v>1</v>
      </c>
      <c r="F268" s="4"/>
      <c r="G268" s="3"/>
      <c r="H268" s="3"/>
      <c r="I268" s="3"/>
      <c r="J268" s="3"/>
      <c r="K268" s="3"/>
      <c r="L268" s="3"/>
    </row>
    <row r="269" spans="1:12" ht="49.5" customHeight="1" x14ac:dyDescent="0.25">
      <c r="A269" s="26" t="s">
        <v>621</v>
      </c>
      <c r="B269" s="26" t="s">
        <v>375</v>
      </c>
      <c r="C269" s="27" t="s">
        <v>351</v>
      </c>
      <c r="D269" s="28" t="s">
        <v>6</v>
      </c>
      <c r="E269" s="29">
        <v>1</v>
      </c>
      <c r="F269" s="4"/>
      <c r="G269" s="3"/>
      <c r="H269" s="3"/>
      <c r="I269" s="3"/>
      <c r="J269" s="3"/>
      <c r="K269" s="3"/>
      <c r="L269" s="3"/>
    </row>
    <row r="270" spans="1:12" ht="45.75" customHeight="1" x14ac:dyDescent="0.25">
      <c r="A270" s="26" t="s">
        <v>622</v>
      </c>
      <c r="B270" s="26" t="s">
        <v>376</v>
      </c>
      <c r="C270" s="27" t="s">
        <v>352</v>
      </c>
      <c r="D270" s="28" t="s">
        <v>6</v>
      </c>
      <c r="E270" s="29">
        <v>1</v>
      </c>
      <c r="F270" s="4"/>
      <c r="G270" s="3"/>
      <c r="H270" s="3"/>
      <c r="I270" s="3"/>
      <c r="J270" s="3"/>
      <c r="K270" s="3"/>
      <c r="L270" s="3"/>
    </row>
    <row r="271" spans="1:12" ht="37.5" customHeight="1" x14ac:dyDescent="0.25">
      <c r="A271" s="26" t="s">
        <v>623</v>
      </c>
      <c r="B271" s="26" t="s">
        <v>377</v>
      </c>
      <c r="C271" s="27" t="s">
        <v>353</v>
      </c>
      <c r="D271" s="28" t="s">
        <v>6</v>
      </c>
      <c r="E271" s="29">
        <v>1</v>
      </c>
      <c r="F271" s="4"/>
      <c r="G271" s="3"/>
      <c r="H271" s="3"/>
      <c r="I271" s="3"/>
      <c r="J271" s="3"/>
      <c r="K271" s="3"/>
      <c r="L271" s="3"/>
    </row>
    <row r="272" spans="1:12" ht="47.25" customHeight="1" x14ac:dyDescent="0.25">
      <c r="A272" s="26" t="s">
        <v>624</v>
      </c>
      <c r="B272" s="26" t="s">
        <v>378</v>
      </c>
      <c r="C272" s="27" t="s">
        <v>354</v>
      </c>
      <c r="D272" s="28" t="s">
        <v>6</v>
      </c>
      <c r="E272" s="29">
        <v>48</v>
      </c>
      <c r="F272" s="4"/>
      <c r="G272" s="3"/>
      <c r="H272" s="3"/>
      <c r="I272" s="3"/>
      <c r="J272" s="3"/>
      <c r="K272" s="3"/>
      <c r="L272" s="3"/>
    </row>
    <row r="273" spans="1:12" ht="50.25" customHeight="1" x14ac:dyDescent="0.25">
      <c r="A273" s="26" t="s">
        <v>625</v>
      </c>
      <c r="B273" s="26" t="s">
        <v>379</v>
      </c>
      <c r="C273" s="27" t="s">
        <v>355</v>
      </c>
      <c r="D273" s="28" t="s">
        <v>6</v>
      </c>
      <c r="E273" s="29">
        <v>1</v>
      </c>
      <c r="F273" s="4"/>
      <c r="G273" s="3"/>
      <c r="H273" s="3"/>
      <c r="I273" s="3"/>
      <c r="J273" s="3"/>
      <c r="K273" s="3"/>
      <c r="L273" s="3"/>
    </row>
    <row r="274" spans="1:12" ht="61.5" customHeight="1" x14ac:dyDescent="0.25">
      <c r="A274" s="26" t="s">
        <v>626</v>
      </c>
      <c r="B274" s="26" t="s">
        <v>380</v>
      </c>
      <c r="C274" s="27" t="s">
        <v>356</v>
      </c>
      <c r="D274" s="28" t="s">
        <v>6</v>
      </c>
      <c r="E274" s="29">
        <v>1</v>
      </c>
      <c r="F274" s="4"/>
      <c r="G274" s="3"/>
      <c r="H274" s="3"/>
      <c r="I274" s="3"/>
      <c r="J274" s="3"/>
      <c r="K274" s="3"/>
      <c r="L274" s="3"/>
    </row>
    <row r="275" spans="1:12" ht="48" customHeight="1" x14ac:dyDescent="0.25">
      <c r="A275" s="26" t="s">
        <v>627</v>
      </c>
      <c r="B275" s="26" t="s">
        <v>381</v>
      </c>
      <c r="C275" s="27" t="s">
        <v>357</v>
      </c>
      <c r="D275" s="28" t="s">
        <v>6</v>
      </c>
      <c r="E275" s="29">
        <v>184</v>
      </c>
      <c r="F275" s="4"/>
      <c r="G275" s="3"/>
      <c r="H275" s="3"/>
      <c r="I275" s="3"/>
      <c r="J275" s="6"/>
      <c r="K275" s="3"/>
      <c r="L275" s="3"/>
    </row>
    <row r="276" spans="1:12" ht="48.75" customHeight="1" x14ac:dyDescent="0.25">
      <c r="A276" s="26" t="s">
        <v>628</v>
      </c>
      <c r="B276" s="26" t="s">
        <v>382</v>
      </c>
      <c r="C276" s="27" t="s">
        <v>358</v>
      </c>
      <c r="D276" s="28" t="s">
        <v>6</v>
      </c>
      <c r="E276" s="29">
        <v>1</v>
      </c>
      <c r="F276" s="4"/>
      <c r="G276" s="3"/>
      <c r="H276" s="3"/>
      <c r="I276" s="3"/>
      <c r="J276" s="6"/>
      <c r="K276" s="3"/>
      <c r="L276" s="3"/>
    </row>
    <row r="277" spans="1:12" ht="49.5" customHeight="1" x14ac:dyDescent="0.25">
      <c r="A277" s="26" t="s">
        <v>629</v>
      </c>
      <c r="B277" s="26" t="s">
        <v>383</v>
      </c>
      <c r="C277" s="27" t="s">
        <v>359</v>
      </c>
      <c r="D277" s="28" t="s">
        <v>6</v>
      </c>
      <c r="E277" s="29">
        <v>2</v>
      </c>
      <c r="F277" s="4"/>
      <c r="G277" s="3"/>
      <c r="H277" s="3"/>
      <c r="I277" s="3"/>
      <c r="J277" s="6"/>
      <c r="K277" s="3"/>
      <c r="L277" s="3"/>
    </row>
    <row r="278" spans="1:12" ht="48" customHeight="1" x14ac:dyDescent="0.25">
      <c r="A278" s="26" t="s">
        <v>630</v>
      </c>
      <c r="B278" s="26" t="s">
        <v>384</v>
      </c>
      <c r="C278" s="27" t="s">
        <v>360</v>
      </c>
      <c r="D278" s="28" t="s">
        <v>6</v>
      </c>
      <c r="E278" s="29">
        <v>1</v>
      </c>
      <c r="F278" s="4"/>
      <c r="G278" s="3"/>
      <c r="H278" s="3"/>
      <c r="I278" s="3"/>
      <c r="J278" s="6"/>
      <c r="K278" s="3"/>
      <c r="L278" s="3"/>
    </row>
    <row r="279" spans="1:12" ht="48" customHeight="1" x14ac:dyDescent="0.25">
      <c r="A279" s="26" t="s">
        <v>631</v>
      </c>
      <c r="B279" s="26" t="s">
        <v>385</v>
      </c>
      <c r="C279" s="27" t="s">
        <v>361</v>
      </c>
      <c r="D279" s="28" t="s">
        <v>6</v>
      </c>
      <c r="E279" s="29">
        <v>2</v>
      </c>
      <c r="F279" s="4"/>
      <c r="G279" s="3"/>
      <c r="H279" s="3"/>
      <c r="I279" s="3"/>
      <c r="J279" s="6"/>
      <c r="K279" s="3"/>
      <c r="L279" s="3"/>
    </row>
    <row r="280" spans="1:12" ht="48" customHeight="1" x14ac:dyDescent="0.25">
      <c r="A280" s="26" t="s">
        <v>632</v>
      </c>
      <c r="B280" s="26" t="s">
        <v>386</v>
      </c>
      <c r="C280" s="27" t="s">
        <v>362</v>
      </c>
      <c r="D280" s="28" t="s">
        <v>6</v>
      </c>
      <c r="E280" s="29">
        <v>1</v>
      </c>
      <c r="F280" s="4"/>
      <c r="G280" s="3"/>
      <c r="H280" s="3"/>
      <c r="I280" s="3"/>
      <c r="J280" s="6"/>
      <c r="K280" s="3"/>
      <c r="L280" s="3"/>
    </row>
    <row r="281" spans="1:12" ht="50.25" customHeight="1" x14ac:dyDescent="0.25">
      <c r="A281" s="26" t="s">
        <v>633</v>
      </c>
      <c r="B281" s="26" t="s">
        <v>387</v>
      </c>
      <c r="C281" s="27" t="s">
        <v>363</v>
      </c>
      <c r="D281" s="28" t="s">
        <v>6</v>
      </c>
      <c r="E281" s="29">
        <v>1</v>
      </c>
      <c r="F281" s="4"/>
      <c r="G281" s="3"/>
      <c r="H281" s="3"/>
      <c r="I281" s="3"/>
      <c r="J281" s="6"/>
      <c r="K281" s="3"/>
      <c r="L281" s="3"/>
    </row>
    <row r="282" spans="1:12" ht="48.75" customHeight="1" x14ac:dyDescent="0.25">
      <c r="A282" s="26" t="s">
        <v>634</v>
      </c>
      <c r="B282" s="26" t="s">
        <v>388</v>
      </c>
      <c r="C282" s="27" t="s">
        <v>364</v>
      </c>
      <c r="D282" s="28" t="s">
        <v>6</v>
      </c>
      <c r="E282" s="29">
        <v>9</v>
      </c>
      <c r="F282" s="4"/>
      <c r="G282" s="3"/>
      <c r="H282" s="3"/>
      <c r="I282" s="3"/>
      <c r="J282" s="6"/>
      <c r="K282" s="3"/>
      <c r="L282" s="3"/>
    </row>
    <row r="283" spans="1:12" ht="49.5" customHeight="1" x14ac:dyDescent="0.25">
      <c r="A283" s="26" t="s">
        <v>635</v>
      </c>
      <c r="B283" s="26" t="s">
        <v>389</v>
      </c>
      <c r="C283" s="27" t="s">
        <v>365</v>
      </c>
      <c r="D283" s="28" t="s">
        <v>6</v>
      </c>
      <c r="E283" s="29">
        <v>1</v>
      </c>
      <c r="F283" s="4"/>
      <c r="G283" s="3"/>
      <c r="H283" s="3"/>
      <c r="I283" s="3"/>
      <c r="J283" s="3"/>
      <c r="K283" s="3"/>
      <c r="L283" s="3"/>
    </row>
    <row r="284" spans="1:12" x14ac:dyDescent="0.25">
      <c r="B284" s="33"/>
      <c r="C284" s="35" t="s">
        <v>644</v>
      </c>
      <c r="D284" s="23"/>
      <c r="E284" s="24"/>
    </row>
    <row r="286" spans="1:12" x14ac:dyDescent="0.25">
      <c r="E286" s="41" t="s">
        <v>645</v>
      </c>
    </row>
    <row r="287" spans="1:12" x14ac:dyDescent="0.25">
      <c r="E287" s="41" t="s">
        <v>646</v>
      </c>
    </row>
    <row r="288" spans="1:12" x14ac:dyDescent="0.25">
      <c r="E288" s="41" t="s">
        <v>647</v>
      </c>
    </row>
  </sheetData>
  <mergeCells count="15">
    <mergeCell ref="A8:H8"/>
    <mergeCell ref="A10:A11"/>
    <mergeCell ref="B10:B11"/>
    <mergeCell ref="D10:D11"/>
    <mergeCell ref="E10:E11"/>
    <mergeCell ref="F10:G10"/>
    <mergeCell ref="H10:H11"/>
    <mergeCell ref="A1:C1"/>
    <mergeCell ref="D1:G1"/>
    <mergeCell ref="A2:C2"/>
    <mergeCell ref="D2:G2"/>
    <mergeCell ref="A3:C3"/>
    <mergeCell ref="D3:G6"/>
    <mergeCell ref="A5:C5"/>
    <mergeCell ref="A6:C6"/>
  </mergeCells>
  <printOptions horizontalCentered="1"/>
  <pageMargins left="0.11811023622047245" right="0.11811023622047245" top="0.19685039370078741" bottom="0.19685039370078741" header="0" footer="0"/>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CS CULIACAN INV-008</vt:lpstr>
      <vt:lpstr>'CS CULIACAN INV-008'!Títulos_a_imprimir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Carvajal</dc:creator>
  <cp:lastModifiedBy>Marbella</cp:lastModifiedBy>
  <cp:lastPrinted>2019-07-16T15:55:06Z</cp:lastPrinted>
  <dcterms:created xsi:type="dcterms:W3CDTF">2019-06-25T18:52:32Z</dcterms:created>
  <dcterms:modified xsi:type="dcterms:W3CDTF">2019-08-05T18:51:35Z</dcterms:modified>
</cp:coreProperties>
</file>