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2767" windowWidth="27690" windowHeight="12810" activeTab="1"/>
  </bookViews>
  <sheets>
    <sheet name="RESUMEN" sheetId="1" r:id="rId1"/>
    <sheet name="CATALOGO " sheetId="2" r:id="rId2"/>
  </sheets>
  <definedNames>
    <definedName name="_xlnm.Print_Titles" localSheetId="1">'CATALOGO '!$1:$5</definedName>
    <definedName name="_xlnm.Print_Titles" localSheetId="0">'RESUMEN'!$1:$5</definedName>
  </definedNames>
  <calcPr fullCalcOnLoad="1" fullPrecision="0"/>
</workbook>
</file>

<file path=xl/sharedStrings.xml><?xml version="1.0" encoding="utf-8"?>
<sst xmlns="http://schemas.openxmlformats.org/spreadsheetml/2006/main" count="172" uniqueCount="102">
  <si>
    <t xml:space="preserve">   CONSTRUCCIÓN DE PAVIMENTO HIDRÁULICO</t>
  </si>
  <si>
    <t xml:space="preserve">      PRELIMINARES</t>
  </si>
  <si>
    <t>GP01</t>
  </si>
  <si>
    <t xml:space="preserve">         TRAZO Y NIVELACIÓN DEL TERRENO ESTABLECIENDO EJES Y NIVELETAS DE REFERENCIA, INCLUYE: MATERIAL, MANO DE OBRA Y HERRAMIENTA.</t>
  </si>
  <si>
    <t>M2</t>
  </si>
  <si>
    <t>GP02</t>
  </si>
  <si>
    <t xml:space="preserve">         CORTE DE CAJA DE MATERIAL TIPO B DE 0.00 A 2.00 MTS.</t>
  </si>
  <si>
    <t>M3</t>
  </si>
  <si>
    <t>GP03</t>
  </si>
  <si>
    <t xml:space="preserve">         CARGA Y ACARREO DE MATERIAL PRODUCTO DE EXCAVACIÓN Y/O DEMOLICIONES MEDIDO COMPACTO, 1ER KILÓMETRO.</t>
  </si>
  <si>
    <t xml:space="preserve">      TERRACERIAS</t>
  </si>
  <si>
    <t>GP05</t>
  </si>
  <si>
    <t xml:space="preserve">         COMPACTACIÓN DE TERRENO NATURAL EN AREA DE DESPLANTE INCLUYE ESCARIFICADO E INCORPORACIÓN DE HUMEDAD AL 90%, INCLUYE MANO DE OBRA Y MATERIAL.</t>
  </si>
  <si>
    <t>GP65</t>
  </si>
  <si>
    <t xml:space="preserve">         SUB BASE DE 20 CMS. DE ESPESOR, COMPACTADA AL 95 % DE SU PESO VOLUMÉTRICO, INCLUYE: SUMINISTRO DEL AGREGADO, ACARREO, COMPACTACIÓN, PRUEBA DE LABORATORIO Y TODO LO NECESARIO PARA SU TERMINACIÓN.</t>
  </si>
  <si>
    <t>GP25</t>
  </si>
  <si>
    <t xml:space="preserve">         BASE DE 20 CMS. DE ESPESOR, COMPACTADA AL 100 % DE SU PESO VOLUMÉTRICO, INCLUYE: SUMINISTRO DEL AGREGADO, ACARREO, COMPACTACIÓN, PRUEBA DE LABORATORIO Y TODO LO NECESARIO PARA SU TERMINACIÓN.</t>
  </si>
  <si>
    <t>GP64</t>
  </si>
  <si>
    <t xml:space="preserve">         SUMINISTRO Y COLOCACIÓN DE HULE NEGRO CALIBRE 600, INCLUYE: MATERIALES, MANO DE OBRA, HERRAMIENTA, EQUIPO Y TODO LO NECESARIO PARA SU CORRECTA TERMINACIÓN</t>
  </si>
  <si>
    <t xml:space="preserve">      PAVIMENTOS</t>
  </si>
  <si>
    <t>GP08</t>
  </si>
  <si>
    <t xml:space="preserve">         GUARNICIÓN TIPO "L" DE 15X30X60 DE CONCRETO PREMEZCLADO DE F'C= 250 KG/CM2, INCLUYE: CIMBRA Y DESIMBRA, MATERIALES, MANO DE OBRA, HERRAMIENTA, MANIOBRAS LOCALES Y TODO LO NECESARIO PARA SU TERMINACIÓN.</t>
  </si>
  <si>
    <t>ML</t>
  </si>
  <si>
    <t>GP088</t>
  </si>
  <si>
    <t xml:space="preserve">         PATIN DE 15X60 DE CONCRETO PREMEZCLADO DE F'C= 250 KG/CM2, INCLUYE: CIMBRA Y DESIMBRA, MATERIALES, MANO DE OBRA, HERRAMIENTA, MANIOBRAS LOCALES Y TODO LO NECESARIO PARA SU TERMINACIÓN.</t>
  </si>
  <si>
    <t>GP1099</t>
  </si>
  <si>
    <t xml:space="preserve">         LOSA DE CONCRETO DE 15 CMS DE ESPESOR CON CONCRETO HECHO EN OBRA CON UN F'C=300 KG/CM", INCLUYE: MANO DE OBRA, MATERIALES, HERRAMIENTA Y EQUIPO.</t>
  </si>
  <si>
    <t>G9133</t>
  </si>
  <si>
    <t xml:space="preserve">         SUMINISTRO Y COLOCACIÓN DE CONTRA JUNTA DE PVC TIPO C-3 PARA LOSAS DE 15 CM. EN PAVIMENTOS, INCLUYE: TRAZO, ALINEACIÓN, HINCADO Y REMOCIÓN DE TAPA.</t>
  </si>
  <si>
    <t>GP15</t>
  </si>
  <si>
    <t xml:space="preserve">         SUMINISTRO, HABILITADO Y COLOCACIÓN DE ACERO DE REFUERZO LISO EN PASAJUNTAS DE 5/8" DE DIAMETRO, INCLUYE: MATERIAL, MANO DE OBRA Y HERRAMIENTA.</t>
  </si>
  <si>
    <t>GP13</t>
  </si>
  <si>
    <t xml:space="preserve">         CALAFATEO EN LOSAS DE CONCRETO HIDRÁULICO CON ASFALTEX 505, INCLUYE: UN RIEGO CON EMULTEX T.P. (PRYMER), UN RIEGO DE ASFALTEX 505 Y BARRIDO DE LA SUPERFICIE.</t>
  </si>
  <si>
    <t>GP11</t>
  </si>
  <si>
    <t xml:space="preserve">         PINTURA EN GUARNICIÓN DE 20 X 15 CM. CON PINTURA TIPO TRAFICO SCT COLOR AMARILLO O BLANCO, CON USO DE MAQUINA PINTARRAYAS, INCLUYE: PREPARACIÓN DE LA SUPERFICIE, MATERIAL, MANO DE OBRA CALIFICADA Y EQUIPO ADECUADO.</t>
  </si>
  <si>
    <t xml:space="preserve">      BANQUETAS</t>
  </si>
  <si>
    <t>GP26</t>
  </si>
  <si>
    <t xml:space="preserve">         RELLENO COMPACTADO AL 95% CON BAILARINA EN CAPAS DE 20 CMS DE ESPESOR CON MATERIAL DE BANCO, INCLUYE: AGUA, MANO DE OBRA, HERRAMIENTA Y TODO LO NECESARIO PARA SU TERMINACIÓN.</t>
  </si>
  <si>
    <t>GP10</t>
  </si>
  <si>
    <t xml:space="preserve">         BANQUETAS DE 10 CMS DE ESPESOR, CONCRETO HECHO EN OBRA, CON UN F´C=150 KG/CM2, INCLUYE: MATERIALES, MANO DE OBRA, HERRAMIENTA Y EQUIPO.</t>
  </si>
  <si>
    <t xml:space="preserve">      CONSTRUCCIÓN DE DREN PLUVIAL PARA EL DESALOGO DE AGUAS PLUVIALES (ALCANTARILLAS)</t>
  </si>
  <si>
    <t xml:space="preserve">      DRENAJE PLUVIAL</t>
  </si>
  <si>
    <t>GP033</t>
  </si>
  <si>
    <t xml:space="preserve">         AFINE DE FONDOS Y TALUDES DE LAS EXCAVACIONES HECHAS INCLUYE: MANO DE OBRA Y HERRAMIENTA.</t>
  </si>
  <si>
    <t>GP37</t>
  </si>
  <si>
    <t xml:space="preserve">         RELLENO APISONADO Y COMPACTADO, INCLUYE; ACOSTILLADO, A UNA HUMEDAD OPTIMA, EN CAPAS DE 15 CMS. CON MATERIAL LIMO TRAIDO DE BANCO MEDIDO EN ZANJA (NO INCLUYE SUMINISTRO DE MATERIAL)</t>
  </si>
  <si>
    <t>GP39</t>
  </si>
  <si>
    <t xml:space="preserve">         SUMINISTRO DE MATERIAL INERTE PARA RELLENO (LIMO), VOLUMEN MEDIDO COMPACTO, INCLUYE: SUMINISTRO DE MATERIAL PUESTO EN OBRA.</t>
  </si>
  <si>
    <t>GP3321</t>
  </si>
  <si>
    <t xml:space="preserve">         SUMINISTRO DE TUBERÍA PEAD CORRUGADA DE 60", INCLUYE: SUMINISTRO PUESTO EN OBRA DE TUBERÍA Y MANIOBRAS.</t>
  </si>
  <si>
    <t>G93331</t>
  </si>
  <si>
    <t xml:space="preserve">         INSTALACIÓN Y JUNTEO DE TUBERÍA PEAD CORRUGADA DE 60", INCLUYE: MANO DE OBRA, HERRAMIENTA Y EQUIPO.</t>
  </si>
  <si>
    <t xml:space="preserve">      ALEROS Y LOSAS DE CONCRETOS</t>
  </si>
  <si>
    <t>GP3341</t>
  </si>
  <si>
    <t xml:space="preserve">         LOSA DE FONDO DE 20 CM DE ESPESOR CON CONCRETO HECHO EN OBRA F´C= DE 250 KG/CM, ARMADO CON VARILLA DE 1/2" @ 20 CMS EN AMBOS SENTIDOS,  INCLUYE: CIMBRA APARENTE, MANO DE OBRA, MATERIALES,EQUIPÓ Y HERRAMIENTAS</t>
  </si>
  <si>
    <t>GP0888</t>
  </si>
  <si>
    <t xml:space="preserve">         DENTELLON DE CONCRETO 15X45 DE CONCRETO HECHO A MANO DE F'C= 250 KG/CM2, INCLUYE: CIMBRA Y DESIMBRA, MATERIALES, MANO DE OBRA, HERRAMIENTA, MANIOBRAS LOCALES Y TODO LO NECESARIO PARA SU TERMINACIÓN.</t>
  </si>
  <si>
    <t>GP79</t>
  </si>
  <si>
    <t xml:space="preserve">         MURO DE 20 CM DE ESPESOR CON CONCRETO F´C= DE 250 KG/CM, ARMADO CON VARILLA DE 1/2" @ 20 CMS EN AMBOS SENTIDOS,  INCLUYE: CIMBRA APARENTE, MANO DE OBRA, MATERIALES,EQUIPÓ Y HERRAMIENTAS.</t>
  </si>
  <si>
    <t>GP677</t>
  </si>
  <si>
    <t xml:space="preserve">         SUMINISTRO, FABRICACION Y COLOCACION DE BARANDAL METALICO A BASE DE TUBO NEGRO DE 3" CED 30 CON PLACA BASE  DE 15X15 CMS Y 1/4" DE ESPESOR AHOGADA EN CONCRETO INCLUYE: MATERIAL, MANO DE OBRA, SOLDADURA, PRIMARIO ANTICORROSIVO, PINTURA, HERRAMIENTA Y EQUIPO.</t>
  </si>
  <si>
    <t xml:space="preserve">   RED DE ALUMBRADO PUBLICO</t>
  </si>
  <si>
    <t>A</t>
  </si>
  <si>
    <t xml:space="preserve">      ALUMBRADO PUBLICO</t>
  </si>
  <si>
    <t>GP339</t>
  </si>
  <si>
    <t xml:space="preserve">         REHUBICACION DE POSTE DE CONCRETO INCLUYE: MANIOBRAS NECESARIAS PARA SU REHUBICACION, MANO DE OBRA, HERRAMIENTA, EQUIPO Y TODDO LO NECESARIO PARA SU CORRECTA EJECUCION.</t>
  </si>
  <si>
    <t>PZA</t>
  </si>
  <si>
    <t>GP96</t>
  </si>
  <si>
    <t xml:space="preserve">         POLIDUCTO NARANJA REFORZADO DE 1-1/4" DE DIÁMETRO, INCLUYE: EXCAVACIÓN EN ZANJA EN TERRENO TIPO B, RELLENO CON MATERIAL PRODUCTO DE LA EXCAVACIÓN, MANO DE OBRA, HERRAMIENTA Y EQUIPO.</t>
  </si>
  <si>
    <t>GP117</t>
  </si>
  <si>
    <t xml:space="preserve">         SUMINISTRO Y COLOCACIÓN DE LAMPARA TIPO COLONIAL DE 3" DE 5.5 MTS DE ALTURA, INCLUYE: BASE PIRAMIDAL DE 30X50X70 POSTE , FALDON INGLES, BRAZO MODELO CHAPULTEPEC CON BASE PARA LUMINARIA COLGANTE (MODELO: ZENETTI DE 100W), MANO DE OBRA, HERRAMIENTA Y EQUIPO.</t>
  </si>
  <si>
    <t>GP57</t>
  </si>
  <si>
    <t xml:space="preserve">         SISTEMA DE TIERRA PARA FINAL DE CIRCUITO, INCLUYE: VARILLA PARA TIERRA 5/8" x 1.50 m. CONECTOR PARA VARILLA DE TIERRA MECANICO, SOLDADURA,  MANO DE OBRA, HERRAMIENTA Y EQUIPO.</t>
  </si>
  <si>
    <t>GPP299</t>
  </si>
  <si>
    <t xml:space="preserve">         SUMINISTRO E INSTALACIÓN DE CABLE XLP DS AL 3 CAL. 6 AWG, 600 VOLTS, INCLUYE: MATERIAL, MANO DE OBRA, HERRAMIENTA, EQUIPO Y TODO LO NECESARIO PARA SU CORRECTA INSTALACIÓN.</t>
  </si>
  <si>
    <t>GP30</t>
  </si>
  <si>
    <t xml:space="preserve">         REGISTRO PREFABRICADO DE CONCRETO DE 40X40X40 CM CON TAPA DE CONCRETO DE 6 CM DE ESPESOR, CON MARCO DE FIERRO GALVANIZADO DE 1 1/2"X1 1/2"X1/8" CONTRAMARCO DE ÁNGULO DE 1 1/4"X 1 1/4"X1/8", INCLUYE: SUMINISTRO, COLOCACIÓN, EXCAVACIÓN , RELLENO, MATERIAL, MANO DE OBRA Y HERRAMIENTA.</t>
  </si>
  <si>
    <t>GP31</t>
  </si>
  <si>
    <t xml:space="preserve">         MURETE DE MEDICION PREFABRICADO, INCLUYE: CONTROL, RELEVADOR DE TIEMPO 0-5 HR INCLUYE: BASE DE MEDICION 5-100 AMP. MARCA SQUARE D, GABINETE, 2 CONTACTORES DE 30 AMP., 2 INTERRUPTORES DE 2 x 50 AMP. FOTOCELDA DE 1000 W 220 V. RECEPTACULO PARA FOTOCELDA, MENSULA, TUBO CON ROSCA GALVANIZADO DE Ø 1/2", MUFA DE Ø 1/2", CABLES, MANO DE OBRA, HERRAMIENTA, PUESTA EN OPERACION Y PRUEBAS.</t>
  </si>
  <si>
    <t>GP335</t>
  </si>
  <si>
    <t xml:space="preserve">         SUMINISTRO E INSTALACIÓN DE ESTRUCTURA RS1N 33 KV EN POSTE DE CONCRETO PC-12-750 INCLUYE: POSTE PC-12-750, ABRAZADERA 1AG, AISLADOR ASUS 34.5 KV, CLEMAS ADS 88, BASTIDOR B1, AISLADOR CARRETE 1C, FLEJE ACERO INOXIDABLE 3/4, HEBILLA PARA FLEJE ACERO INOXIDABLE 3/4, REMATE PREFORMADO 1/0 ACSR, ARANDELA 5/8, PLACA 1PC, MANO DE OBRA, HERRAMIENTA Y EQUIPO.</t>
  </si>
  <si>
    <t>GP32</t>
  </si>
  <si>
    <t xml:space="preserve">         PAGO A CFE POR CONTRATACION</t>
  </si>
  <si>
    <t>GP33</t>
  </si>
  <si>
    <t xml:space="preserve">         PAGO POR UNIDAD DE VERIFICACION DE ALUMBRADO</t>
  </si>
  <si>
    <t xml:space="preserve">   OTROS</t>
  </si>
  <si>
    <t>GP101</t>
  </si>
  <si>
    <t xml:space="preserve">      LIMPIEZA AL FINAL DE LA OBRA. INCLUYE: MANO DE OBRA, HERRAMIENTA Y EQUIPO.</t>
  </si>
  <si>
    <t>GP671</t>
  </si>
  <si>
    <t xml:space="preserve">      LETRERO INFORMATIVO ALUSIVO A LA OBRA FABRICADO CON PTR DE 1 1/2"  CON MEDIDAS DE 1.20X1.80 MTS DE ALTO, INCLUYE: LAMINA DE ALUMINIO CON INFORMACIÓN DE LA OBRA, CONCRETO HECHO EN OBRA CON UN F´C=150 KG/CM2 EN PATAS DE ANUNCIO DE 0.40X0.40X0.40, MATERIALES, MANO DE OBRA, HERRAMIENTA Y EQUIPO.</t>
  </si>
  <si>
    <t>CLAVE</t>
  </si>
  <si>
    <t>DESCRIPCION</t>
  </si>
  <si>
    <t>UNIADAD</t>
  </si>
  <si>
    <t>CANTIDAD</t>
  </si>
  <si>
    <t>P.U</t>
  </si>
  <si>
    <t>IMPORTE</t>
  </si>
  <si>
    <t>PRESUPUESTO</t>
  </si>
  <si>
    <t>SUBTOTAL</t>
  </si>
  <si>
    <t>TOTAL</t>
  </si>
  <si>
    <t>I.V.A (16%)</t>
  </si>
  <si>
    <t>RESUMEN DE PRESUPUESTO</t>
  </si>
  <si>
    <t>CONSTRUCCIÓN DE PAVIMENTO HIDRÁULICO EN CALLE PRINCIPAL DEL SECTOR LA PISTA EN LA CABECERA DE SINDICATURA DE SURUTATO, MUNICIPIO DE BADIRAGUATO, SINALOA.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</si>
</sst>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62"/>
      <name val="Calibri"/>
      <family val="2"/>
    </font>
    <font>
      <b/>
      <sz val="9"/>
      <color indexed="62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4" tint="-0.4999699890613556"/>
      <name val="Calibri"/>
      <family val="2"/>
    </font>
    <font>
      <b/>
      <sz val="9"/>
      <color theme="4" tint="-0.4999699890613556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10" xfId="0" applyFont="1" applyBorder="1" applyAlignment="1">
      <alignment horizontal="center" vertical="top"/>
    </xf>
    <xf numFmtId="43" fontId="40" fillId="0" borderId="10" xfId="47" applyFont="1" applyBorder="1" applyAlignment="1">
      <alignment horizontal="center" vertical="top"/>
    </xf>
    <xf numFmtId="0" fontId="40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43" fontId="41" fillId="0" borderId="0" xfId="47" applyFont="1" applyAlignment="1">
      <alignment vertical="top"/>
    </xf>
    <xf numFmtId="44" fontId="40" fillId="0" borderId="10" xfId="49" applyFont="1" applyBorder="1" applyAlignment="1">
      <alignment horizontal="center" vertical="top"/>
    </xf>
    <xf numFmtId="44" fontId="41" fillId="0" borderId="0" xfId="49" applyFont="1" applyAlignment="1">
      <alignment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justify" vertical="top" wrapText="1"/>
    </xf>
    <xf numFmtId="43" fontId="41" fillId="0" borderId="10" xfId="47" applyFont="1" applyBorder="1" applyAlignment="1">
      <alignment vertical="top"/>
    </xf>
    <xf numFmtId="44" fontId="41" fillId="0" borderId="10" xfId="49" applyFont="1" applyBorder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 wrapText="1"/>
    </xf>
    <xf numFmtId="43" fontId="22" fillId="0" borderId="10" xfId="47" applyFont="1" applyBorder="1" applyAlignment="1">
      <alignment vertical="top"/>
    </xf>
    <xf numFmtId="44" fontId="22" fillId="0" borderId="10" xfId="49" applyFont="1" applyBorder="1" applyAlignment="1">
      <alignment vertical="top"/>
    </xf>
    <xf numFmtId="0" fontId="42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vertical="top"/>
    </xf>
    <xf numFmtId="0" fontId="42" fillId="0" borderId="12" xfId="0" applyFont="1" applyBorder="1" applyAlignment="1">
      <alignment horizontal="center" vertical="top"/>
    </xf>
    <xf numFmtId="43" fontId="42" fillId="0" borderId="12" xfId="47" applyFont="1" applyBorder="1" applyAlignment="1">
      <alignment vertical="top"/>
    </xf>
    <xf numFmtId="44" fontId="42" fillId="0" borderId="12" xfId="49" applyFont="1" applyBorder="1" applyAlignment="1">
      <alignment vertical="top"/>
    </xf>
    <xf numFmtId="44" fontId="42" fillId="0" borderId="13" xfId="49" applyFont="1" applyBorder="1" applyAlignment="1">
      <alignment vertical="top"/>
    </xf>
    <xf numFmtId="44" fontId="45" fillId="0" borderId="10" xfId="49" applyFont="1" applyBorder="1" applyAlignment="1">
      <alignment horizontal="right" vertical="top"/>
    </xf>
    <xf numFmtId="44" fontId="45" fillId="0" borderId="10" xfId="49" applyFont="1" applyBorder="1" applyAlignment="1">
      <alignment vertical="top"/>
    </xf>
    <xf numFmtId="0" fontId="44" fillId="0" borderId="11" xfId="0" applyFont="1" applyBorder="1" applyAlignment="1">
      <alignment horizontal="center" vertical="top"/>
    </xf>
    <xf numFmtId="0" fontId="43" fillId="0" borderId="12" xfId="0" applyFont="1" applyBorder="1" applyAlignment="1">
      <alignment vertical="top"/>
    </xf>
    <xf numFmtId="0" fontId="44" fillId="0" borderId="12" xfId="0" applyFont="1" applyBorder="1" applyAlignment="1">
      <alignment horizontal="center" vertical="top"/>
    </xf>
    <xf numFmtId="43" fontId="44" fillId="0" borderId="12" xfId="47" applyFont="1" applyBorder="1" applyAlignment="1">
      <alignment vertical="top"/>
    </xf>
    <xf numFmtId="44" fontId="44" fillId="0" borderId="12" xfId="49" applyFont="1" applyBorder="1" applyAlignment="1">
      <alignment vertical="top"/>
    </xf>
    <xf numFmtId="44" fontId="44" fillId="0" borderId="13" xfId="49" applyFont="1" applyBorder="1" applyAlignment="1">
      <alignment vertical="top"/>
    </xf>
    <xf numFmtId="0" fontId="41" fillId="0" borderId="11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43" fontId="41" fillId="0" borderId="12" xfId="47" applyFont="1" applyBorder="1" applyAlignment="1">
      <alignment vertical="top"/>
    </xf>
    <xf numFmtId="44" fontId="41" fillId="0" borderId="12" xfId="49" applyFont="1" applyBorder="1" applyAlignment="1">
      <alignment vertical="top"/>
    </xf>
    <xf numFmtId="0" fontId="40" fillId="0" borderId="11" xfId="0" applyFont="1" applyBorder="1" applyAlignment="1">
      <alignment horizontal="center" vertical="top"/>
    </xf>
    <xf numFmtId="44" fontId="40" fillId="0" borderId="13" xfId="49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43" fontId="40" fillId="0" borderId="12" xfId="47" applyFont="1" applyBorder="1" applyAlignment="1">
      <alignment horizontal="center" vertical="top"/>
    </xf>
    <xf numFmtId="44" fontId="40" fillId="0" borderId="12" xfId="49" applyFont="1" applyBorder="1" applyAlignment="1">
      <alignment horizontal="center" vertical="top"/>
    </xf>
    <xf numFmtId="0" fontId="40" fillId="0" borderId="0" xfId="0" applyFont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3:G19"/>
  <sheetViews>
    <sheetView zoomScalePageLayoutView="0" workbookViewId="0" topLeftCell="A1">
      <selection activeCell="A4" sqref="A4:F4"/>
    </sheetView>
  </sheetViews>
  <sheetFormatPr defaultColWidth="11.57421875" defaultRowHeight="15"/>
  <cols>
    <col min="1" max="1" width="6.7109375" style="7" customWidth="1"/>
    <col min="2" max="2" width="47.28125" style="2" customWidth="1"/>
    <col min="3" max="3" width="10.140625" style="7" customWidth="1"/>
    <col min="4" max="4" width="9.8515625" style="8" customWidth="1"/>
    <col min="5" max="5" width="19.00390625" style="10" customWidth="1"/>
    <col min="6" max="6" width="15.28125" style="10" customWidth="1"/>
    <col min="7" max="7" width="11.57421875" style="1" customWidth="1"/>
    <col min="8" max="16384" width="11.57421875" style="2" customWidth="1"/>
  </cols>
  <sheetData>
    <row r="3" spans="1:6" ht="44.25" customHeight="1">
      <c r="A3" s="46" t="s">
        <v>101</v>
      </c>
      <c r="B3" s="46"/>
      <c r="C3" s="46"/>
      <c r="D3" s="46"/>
      <c r="E3" s="46"/>
      <c r="F3" s="46"/>
    </row>
    <row r="4" spans="1:6" ht="15">
      <c r="A4" s="47" t="s">
        <v>100</v>
      </c>
      <c r="B4" s="47"/>
      <c r="C4" s="47"/>
      <c r="D4" s="47"/>
      <c r="E4" s="47"/>
      <c r="F4" s="47"/>
    </row>
    <row r="5" spans="1:6" s="5" customFormat="1" ht="15">
      <c r="A5" s="3" t="s">
        <v>90</v>
      </c>
      <c r="B5" s="41" t="s">
        <v>91</v>
      </c>
      <c r="C5" s="43"/>
      <c r="D5" s="44"/>
      <c r="E5" s="45"/>
      <c r="F5" s="42" t="s">
        <v>95</v>
      </c>
    </row>
    <row r="6" spans="1:7" s="5" customFormat="1" ht="15">
      <c r="A6" s="23">
        <v>1</v>
      </c>
      <c r="B6" s="24" t="s">
        <v>0</v>
      </c>
      <c r="C6" s="25"/>
      <c r="D6" s="26"/>
      <c r="E6" s="27"/>
      <c r="F6" s="28">
        <f>+F7+F8+F9+F10</f>
        <v>0</v>
      </c>
      <c r="G6" s="6"/>
    </row>
    <row r="7" spans="1:7" s="11" customFormat="1" ht="15">
      <c r="A7" s="31">
        <v>101</v>
      </c>
      <c r="B7" s="32" t="s">
        <v>1</v>
      </c>
      <c r="C7" s="33"/>
      <c r="D7" s="34"/>
      <c r="E7" s="35"/>
      <c r="F7" s="36">
        <v>0</v>
      </c>
      <c r="G7" s="12"/>
    </row>
    <row r="8" spans="1:7" s="11" customFormat="1" ht="15">
      <c r="A8" s="31"/>
      <c r="B8" s="32" t="s">
        <v>10</v>
      </c>
      <c r="C8" s="33"/>
      <c r="D8" s="34"/>
      <c r="E8" s="35"/>
      <c r="F8" s="36">
        <v>0</v>
      </c>
      <c r="G8" s="12"/>
    </row>
    <row r="9" spans="1:7" s="11" customFormat="1" ht="15">
      <c r="A9" s="31">
        <v>103</v>
      </c>
      <c r="B9" s="32" t="s">
        <v>19</v>
      </c>
      <c r="C9" s="33"/>
      <c r="D9" s="34"/>
      <c r="E9" s="35"/>
      <c r="F9" s="36">
        <v>0</v>
      </c>
      <c r="G9" s="12"/>
    </row>
    <row r="10" spans="1:7" s="11" customFormat="1" ht="15">
      <c r="A10" s="31">
        <v>104</v>
      </c>
      <c r="B10" s="32" t="s">
        <v>35</v>
      </c>
      <c r="C10" s="33"/>
      <c r="D10" s="34"/>
      <c r="E10" s="35"/>
      <c r="F10" s="36">
        <v>0</v>
      </c>
      <c r="G10" s="12"/>
    </row>
    <row r="11" spans="1:6" ht="15">
      <c r="A11" s="37"/>
      <c r="B11" s="24" t="s">
        <v>40</v>
      </c>
      <c r="C11" s="38"/>
      <c r="D11" s="39"/>
      <c r="E11" s="40"/>
      <c r="F11" s="28">
        <f>+F12+F13</f>
        <v>0</v>
      </c>
    </row>
    <row r="12" spans="1:7" s="11" customFormat="1" ht="15">
      <c r="A12" s="31"/>
      <c r="B12" s="32" t="s">
        <v>41</v>
      </c>
      <c r="C12" s="33"/>
      <c r="D12" s="34"/>
      <c r="E12" s="35"/>
      <c r="F12" s="36">
        <v>0</v>
      </c>
      <c r="G12" s="12"/>
    </row>
    <row r="13" spans="1:7" s="11" customFormat="1" ht="15">
      <c r="A13" s="31"/>
      <c r="B13" s="32" t="s">
        <v>52</v>
      </c>
      <c r="C13" s="33"/>
      <c r="D13" s="34"/>
      <c r="E13" s="35"/>
      <c r="F13" s="36">
        <v>0</v>
      </c>
      <c r="G13" s="12"/>
    </row>
    <row r="14" spans="1:7" s="5" customFormat="1" ht="15">
      <c r="A14" s="23">
        <v>1</v>
      </c>
      <c r="B14" s="24" t="s">
        <v>61</v>
      </c>
      <c r="C14" s="25"/>
      <c r="D14" s="26"/>
      <c r="E14" s="27"/>
      <c r="F14" s="28">
        <f>+F15</f>
        <v>0</v>
      </c>
      <c r="G14" s="6"/>
    </row>
    <row r="15" spans="1:7" s="11" customFormat="1" ht="15">
      <c r="A15" s="31" t="s">
        <v>62</v>
      </c>
      <c r="B15" s="32" t="s">
        <v>63</v>
      </c>
      <c r="C15" s="33"/>
      <c r="D15" s="34"/>
      <c r="E15" s="35"/>
      <c r="F15" s="36">
        <v>0</v>
      </c>
      <c r="G15" s="12"/>
    </row>
    <row r="16" spans="1:7" s="5" customFormat="1" ht="15">
      <c r="A16" s="23">
        <v>3</v>
      </c>
      <c r="B16" s="24" t="s">
        <v>85</v>
      </c>
      <c r="C16" s="25"/>
      <c r="D16" s="26"/>
      <c r="E16" s="27"/>
      <c r="F16" s="28">
        <v>0</v>
      </c>
      <c r="G16" s="6"/>
    </row>
    <row r="17" spans="5:6" ht="15">
      <c r="E17" s="29" t="s">
        <v>97</v>
      </c>
      <c r="F17" s="30">
        <f>+F16+F11+F6</f>
        <v>0</v>
      </c>
    </row>
    <row r="18" spans="5:6" ht="15">
      <c r="E18" s="29" t="s">
        <v>99</v>
      </c>
      <c r="F18" s="30">
        <f>+F17*0.16</f>
        <v>0</v>
      </c>
    </row>
    <row r="19" spans="5:6" ht="15">
      <c r="E19" s="29" t="s">
        <v>98</v>
      </c>
      <c r="F19" s="30">
        <f>+F18+F17</f>
        <v>0</v>
      </c>
    </row>
  </sheetData>
  <sheetProtection/>
  <mergeCells count="2">
    <mergeCell ref="A3:F3"/>
    <mergeCell ref="A4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85" r:id="rId1"/>
  <headerFooter>
    <oddFooter>&amp;LLUGAR Y FECHA&amp;RNOMBRE DE LA EMPRESA 
Y FIRMA DEL REPRESENTANTE LEGAL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3:G62"/>
  <sheetViews>
    <sheetView tabSelected="1" zoomScalePageLayoutView="0" workbookViewId="0" topLeftCell="A1">
      <selection activeCell="D60" sqref="D60"/>
    </sheetView>
  </sheetViews>
  <sheetFormatPr defaultColWidth="11.57421875" defaultRowHeight="15" outlineLevelRow="1"/>
  <cols>
    <col min="1" max="1" width="11.57421875" style="7" customWidth="1"/>
    <col min="2" max="2" width="47.28125" style="2" customWidth="1"/>
    <col min="3" max="3" width="11.57421875" style="7" customWidth="1"/>
    <col min="4" max="4" width="11.57421875" style="8" customWidth="1"/>
    <col min="5" max="5" width="13.7109375" style="10" customWidth="1"/>
    <col min="6" max="6" width="15.28125" style="10" customWidth="1"/>
    <col min="7" max="7" width="11.57421875" style="1" customWidth="1"/>
    <col min="8" max="16384" width="11.57421875" style="2" customWidth="1"/>
  </cols>
  <sheetData>
    <row r="3" spans="1:6" ht="44.25" customHeight="1">
      <c r="A3" s="46" t="s">
        <v>101</v>
      </c>
      <c r="B3" s="46"/>
      <c r="C3" s="46"/>
      <c r="D3" s="46"/>
      <c r="E3" s="46"/>
      <c r="F3" s="46"/>
    </row>
    <row r="4" spans="1:6" ht="15">
      <c r="A4" s="47" t="s">
        <v>96</v>
      </c>
      <c r="B4" s="47"/>
      <c r="C4" s="47"/>
      <c r="D4" s="47"/>
      <c r="E4" s="47"/>
      <c r="F4" s="47"/>
    </row>
    <row r="5" spans="1:6" s="5" customFormat="1" ht="15">
      <c r="A5" s="3" t="s">
        <v>90</v>
      </c>
      <c r="B5" s="3" t="s">
        <v>91</v>
      </c>
      <c r="C5" s="3" t="s">
        <v>92</v>
      </c>
      <c r="D5" s="4" t="s">
        <v>93</v>
      </c>
      <c r="E5" s="9" t="s">
        <v>94</v>
      </c>
      <c r="F5" s="9" t="s">
        <v>95</v>
      </c>
    </row>
    <row r="6" spans="1:7" s="5" customFormat="1" ht="15">
      <c r="A6" s="23">
        <v>1</v>
      </c>
      <c r="B6" s="24" t="s">
        <v>0</v>
      </c>
      <c r="C6" s="25"/>
      <c r="D6" s="26"/>
      <c r="E6" s="27"/>
      <c r="F6" s="28">
        <f>+F7+F11+F16+F24</f>
        <v>0</v>
      </c>
      <c r="G6" s="6"/>
    </row>
    <row r="7" spans="1:7" s="11" customFormat="1" ht="15">
      <c r="A7" s="31">
        <v>101</v>
      </c>
      <c r="B7" s="32" t="s">
        <v>1</v>
      </c>
      <c r="C7" s="33"/>
      <c r="D7" s="34"/>
      <c r="E7" s="35"/>
      <c r="F7" s="36">
        <f>SUM(F8:F10)</f>
        <v>0</v>
      </c>
      <c r="G7" s="12"/>
    </row>
    <row r="8" spans="1:6" ht="36" outlineLevel="1">
      <c r="A8" s="15" t="s">
        <v>2</v>
      </c>
      <c r="B8" s="16" t="s">
        <v>3</v>
      </c>
      <c r="C8" s="15" t="s">
        <v>4</v>
      </c>
      <c r="D8" s="17">
        <v>3647.59</v>
      </c>
      <c r="E8" s="18"/>
      <c r="F8" s="18">
        <f>+D8*E8</f>
        <v>0</v>
      </c>
    </row>
    <row r="9" spans="1:6" ht="15" outlineLevel="1">
      <c r="A9" s="15" t="s">
        <v>5</v>
      </c>
      <c r="B9" s="16" t="s">
        <v>6</v>
      </c>
      <c r="C9" s="15" t="s">
        <v>7</v>
      </c>
      <c r="D9" s="17">
        <v>1228.48</v>
      </c>
      <c r="E9" s="18"/>
      <c r="F9" s="18">
        <f aca="true" t="shared" si="0" ref="F9:F59">+D9*E9</f>
        <v>0</v>
      </c>
    </row>
    <row r="10" spans="1:6" ht="36" outlineLevel="1">
      <c r="A10" s="15" t="s">
        <v>8</v>
      </c>
      <c r="B10" s="16" t="s">
        <v>9</v>
      </c>
      <c r="C10" s="15" t="s">
        <v>7</v>
      </c>
      <c r="D10" s="17">
        <v>1228.48</v>
      </c>
      <c r="E10" s="18"/>
      <c r="F10" s="18">
        <f t="shared" si="0"/>
        <v>0</v>
      </c>
    </row>
    <row r="11" spans="1:7" s="11" customFormat="1" ht="15">
      <c r="A11" s="31"/>
      <c r="B11" s="32" t="s">
        <v>10</v>
      </c>
      <c r="C11" s="33"/>
      <c r="D11" s="34"/>
      <c r="E11" s="35"/>
      <c r="F11" s="36">
        <f>SUM(F12:F15)</f>
        <v>0</v>
      </c>
      <c r="G11" s="12"/>
    </row>
    <row r="12" spans="1:6" ht="36" outlineLevel="1">
      <c r="A12" s="15" t="s">
        <v>11</v>
      </c>
      <c r="B12" s="16" t="s">
        <v>12</v>
      </c>
      <c r="C12" s="15" t="s">
        <v>4</v>
      </c>
      <c r="D12" s="17">
        <v>3179.28</v>
      </c>
      <c r="E12" s="18"/>
      <c r="F12" s="18">
        <f t="shared" si="0"/>
        <v>0</v>
      </c>
    </row>
    <row r="13" spans="1:6" ht="60" outlineLevel="1">
      <c r="A13" s="15" t="s">
        <v>13</v>
      </c>
      <c r="B13" s="16" t="s">
        <v>14</v>
      </c>
      <c r="C13" s="15" t="s">
        <v>4</v>
      </c>
      <c r="D13" s="17">
        <v>1255.17</v>
      </c>
      <c r="E13" s="18"/>
      <c r="F13" s="18">
        <f t="shared" si="0"/>
        <v>0</v>
      </c>
    </row>
    <row r="14" spans="1:6" ht="60" outlineLevel="1">
      <c r="A14" s="15" t="s">
        <v>15</v>
      </c>
      <c r="B14" s="16" t="s">
        <v>16</v>
      </c>
      <c r="C14" s="15" t="s">
        <v>4</v>
      </c>
      <c r="D14" s="17">
        <v>3179.28</v>
      </c>
      <c r="E14" s="18"/>
      <c r="F14" s="18">
        <f t="shared" si="0"/>
        <v>0</v>
      </c>
    </row>
    <row r="15" spans="1:6" ht="48" outlineLevel="1">
      <c r="A15" s="15" t="s">
        <v>17</v>
      </c>
      <c r="B15" s="16" t="s">
        <v>18</v>
      </c>
      <c r="C15" s="15" t="s">
        <v>4</v>
      </c>
      <c r="D15" s="17">
        <v>3179.28</v>
      </c>
      <c r="E15" s="18"/>
      <c r="F15" s="18">
        <f t="shared" si="0"/>
        <v>0</v>
      </c>
    </row>
    <row r="16" spans="1:7" s="11" customFormat="1" ht="15">
      <c r="A16" s="31">
        <v>103</v>
      </c>
      <c r="B16" s="32" t="s">
        <v>19</v>
      </c>
      <c r="C16" s="33"/>
      <c r="D16" s="34"/>
      <c r="E16" s="35"/>
      <c r="F16" s="36">
        <f>SUM(F17:F23)</f>
        <v>0</v>
      </c>
      <c r="G16" s="12"/>
    </row>
    <row r="17" spans="1:6" s="1" customFormat="1" ht="60" outlineLevel="1">
      <c r="A17" s="15" t="s">
        <v>20</v>
      </c>
      <c r="B17" s="16" t="s">
        <v>21</v>
      </c>
      <c r="C17" s="15" t="s">
        <v>22</v>
      </c>
      <c r="D17" s="17">
        <v>757.89</v>
      </c>
      <c r="E17" s="18"/>
      <c r="F17" s="18">
        <f t="shared" si="0"/>
        <v>0</v>
      </c>
    </row>
    <row r="18" spans="1:6" s="1" customFormat="1" ht="48" outlineLevel="1">
      <c r="A18" s="15" t="s">
        <v>23</v>
      </c>
      <c r="B18" s="16" t="s">
        <v>24</v>
      </c>
      <c r="C18" s="15" t="s">
        <v>22</v>
      </c>
      <c r="D18" s="17">
        <v>38.19</v>
      </c>
      <c r="E18" s="18"/>
      <c r="F18" s="18">
        <f t="shared" si="0"/>
        <v>0</v>
      </c>
    </row>
    <row r="19" spans="1:6" s="1" customFormat="1" ht="48" outlineLevel="1">
      <c r="A19" s="15" t="s">
        <v>25</v>
      </c>
      <c r="B19" s="16" t="s">
        <v>26</v>
      </c>
      <c r="C19" s="15" t="s">
        <v>4</v>
      </c>
      <c r="D19" s="17">
        <v>3179.28</v>
      </c>
      <c r="E19" s="18"/>
      <c r="F19" s="18">
        <f t="shared" si="0"/>
        <v>0</v>
      </c>
    </row>
    <row r="20" spans="1:6" s="1" customFormat="1" ht="36" outlineLevel="1">
      <c r="A20" s="15" t="s">
        <v>27</v>
      </c>
      <c r="B20" s="16" t="s">
        <v>28</v>
      </c>
      <c r="C20" s="15" t="s">
        <v>22</v>
      </c>
      <c r="D20" s="17">
        <v>1020.87</v>
      </c>
      <c r="E20" s="18"/>
      <c r="F20" s="18">
        <f t="shared" si="0"/>
        <v>0</v>
      </c>
    </row>
    <row r="21" spans="1:6" s="1" customFormat="1" ht="36" outlineLevel="1">
      <c r="A21" s="15" t="s">
        <v>29</v>
      </c>
      <c r="B21" s="16" t="s">
        <v>30</v>
      </c>
      <c r="C21" s="15" t="s">
        <v>22</v>
      </c>
      <c r="D21" s="17">
        <v>101.6</v>
      </c>
      <c r="E21" s="18"/>
      <c r="F21" s="18">
        <f t="shared" si="0"/>
        <v>0</v>
      </c>
    </row>
    <row r="22" spans="1:6" s="1" customFormat="1" ht="48" outlineLevel="1">
      <c r="A22" s="15" t="s">
        <v>31</v>
      </c>
      <c r="B22" s="16" t="s">
        <v>32</v>
      </c>
      <c r="C22" s="15" t="s">
        <v>22</v>
      </c>
      <c r="D22" s="17">
        <v>1207.55</v>
      </c>
      <c r="E22" s="18"/>
      <c r="F22" s="18">
        <f t="shared" si="0"/>
        <v>0</v>
      </c>
    </row>
    <row r="23" spans="1:6" s="1" customFormat="1" ht="60" outlineLevel="1">
      <c r="A23" s="15" t="s">
        <v>33</v>
      </c>
      <c r="B23" s="16" t="s">
        <v>34</v>
      </c>
      <c r="C23" s="15" t="s">
        <v>22</v>
      </c>
      <c r="D23" s="17">
        <v>757.89</v>
      </c>
      <c r="E23" s="18"/>
      <c r="F23" s="18">
        <f t="shared" si="0"/>
        <v>0</v>
      </c>
    </row>
    <row r="24" spans="1:7" s="11" customFormat="1" ht="15">
      <c r="A24" s="31">
        <v>104</v>
      </c>
      <c r="B24" s="32" t="s">
        <v>35</v>
      </c>
      <c r="C24" s="33"/>
      <c r="D24" s="34"/>
      <c r="E24" s="35"/>
      <c r="F24" s="36">
        <f>SUM(F25:F26)</f>
        <v>0</v>
      </c>
      <c r="G24" s="12"/>
    </row>
    <row r="25" spans="1:6" ht="48" outlineLevel="1">
      <c r="A25" s="15" t="s">
        <v>36</v>
      </c>
      <c r="B25" s="16" t="s">
        <v>37</v>
      </c>
      <c r="C25" s="15" t="s">
        <v>7</v>
      </c>
      <c r="D25" s="17">
        <v>120.1</v>
      </c>
      <c r="E25" s="18"/>
      <c r="F25" s="18">
        <f t="shared" si="0"/>
        <v>0</v>
      </c>
    </row>
    <row r="26" spans="1:6" ht="36" outlineLevel="1">
      <c r="A26" s="15" t="s">
        <v>38</v>
      </c>
      <c r="B26" s="16" t="s">
        <v>39</v>
      </c>
      <c r="C26" s="15" t="s">
        <v>4</v>
      </c>
      <c r="D26" s="17">
        <v>480.52</v>
      </c>
      <c r="E26" s="18"/>
      <c r="F26" s="18">
        <f t="shared" si="0"/>
        <v>0</v>
      </c>
    </row>
    <row r="27" spans="1:6" ht="15">
      <c r="A27" s="37"/>
      <c r="B27" s="24" t="s">
        <v>40</v>
      </c>
      <c r="C27" s="38"/>
      <c r="D27" s="39"/>
      <c r="E27" s="40"/>
      <c r="F27" s="28">
        <f>+F28+F38</f>
        <v>0</v>
      </c>
    </row>
    <row r="28" spans="1:7" s="11" customFormat="1" ht="15">
      <c r="A28" s="31"/>
      <c r="B28" s="32" t="s">
        <v>41</v>
      </c>
      <c r="C28" s="33"/>
      <c r="D28" s="34"/>
      <c r="E28" s="35"/>
      <c r="F28" s="36">
        <f>SUM(F29:F37)</f>
        <v>0</v>
      </c>
      <c r="G28" s="12"/>
    </row>
    <row r="29" spans="1:6" ht="36" outlineLevel="1">
      <c r="A29" s="15" t="s">
        <v>2</v>
      </c>
      <c r="B29" s="16" t="s">
        <v>3</v>
      </c>
      <c r="C29" s="15" t="s">
        <v>4</v>
      </c>
      <c r="D29" s="17">
        <v>21.25</v>
      </c>
      <c r="E29" s="18"/>
      <c r="F29" s="18">
        <f t="shared" si="0"/>
        <v>0</v>
      </c>
    </row>
    <row r="30" spans="1:6" ht="15" outlineLevel="1">
      <c r="A30" s="15" t="s">
        <v>5</v>
      </c>
      <c r="B30" s="16" t="s">
        <v>6</v>
      </c>
      <c r="C30" s="15" t="s">
        <v>7</v>
      </c>
      <c r="D30" s="17">
        <v>79.5</v>
      </c>
      <c r="E30" s="18"/>
      <c r="F30" s="18">
        <f t="shared" si="0"/>
        <v>0</v>
      </c>
    </row>
    <row r="31" spans="1:6" ht="24" outlineLevel="1">
      <c r="A31" s="15" t="s">
        <v>42</v>
      </c>
      <c r="B31" s="16" t="s">
        <v>43</v>
      </c>
      <c r="C31" s="15" t="s">
        <v>4</v>
      </c>
      <c r="D31" s="17">
        <v>21.25</v>
      </c>
      <c r="E31" s="18"/>
      <c r="F31" s="18">
        <f t="shared" si="0"/>
        <v>0</v>
      </c>
    </row>
    <row r="32" spans="1:6" ht="36" outlineLevel="1">
      <c r="A32" s="15" t="s">
        <v>8</v>
      </c>
      <c r="B32" s="16" t="s">
        <v>9</v>
      </c>
      <c r="C32" s="15" t="s">
        <v>7</v>
      </c>
      <c r="D32" s="17">
        <v>16.87</v>
      </c>
      <c r="E32" s="18"/>
      <c r="F32" s="18">
        <f t="shared" si="0"/>
        <v>0</v>
      </c>
    </row>
    <row r="33" spans="1:6" ht="48" outlineLevel="1">
      <c r="A33" s="15" t="s">
        <v>44</v>
      </c>
      <c r="B33" s="16" t="s">
        <v>45</v>
      </c>
      <c r="C33" s="15" t="s">
        <v>7</v>
      </c>
      <c r="D33" s="17">
        <v>12.62</v>
      </c>
      <c r="E33" s="18"/>
      <c r="F33" s="18">
        <f t="shared" si="0"/>
        <v>0</v>
      </c>
    </row>
    <row r="34" spans="1:6" ht="48" outlineLevel="1">
      <c r="A34" s="15" t="s">
        <v>36</v>
      </c>
      <c r="B34" s="16" t="s">
        <v>37</v>
      </c>
      <c r="C34" s="15" t="s">
        <v>7</v>
      </c>
      <c r="D34" s="17">
        <v>11.69</v>
      </c>
      <c r="E34" s="18"/>
      <c r="F34" s="18">
        <f t="shared" si="0"/>
        <v>0</v>
      </c>
    </row>
    <row r="35" spans="1:6" ht="36" outlineLevel="1">
      <c r="A35" s="15" t="s">
        <v>46</v>
      </c>
      <c r="B35" s="16" t="s">
        <v>47</v>
      </c>
      <c r="C35" s="15" t="s">
        <v>7</v>
      </c>
      <c r="D35" s="17">
        <v>16.87</v>
      </c>
      <c r="E35" s="18"/>
      <c r="F35" s="18">
        <f t="shared" si="0"/>
        <v>0</v>
      </c>
    </row>
    <row r="36" spans="1:6" ht="36" outlineLevel="1">
      <c r="A36" s="15" t="s">
        <v>48</v>
      </c>
      <c r="B36" s="16" t="s">
        <v>49</v>
      </c>
      <c r="C36" s="15" t="s">
        <v>22</v>
      </c>
      <c r="D36" s="17">
        <v>8</v>
      </c>
      <c r="E36" s="18"/>
      <c r="F36" s="18">
        <f t="shared" si="0"/>
        <v>0</v>
      </c>
    </row>
    <row r="37" spans="1:6" ht="24" outlineLevel="1">
      <c r="A37" s="15" t="s">
        <v>50</v>
      </c>
      <c r="B37" s="16" t="s">
        <v>51</v>
      </c>
      <c r="C37" s="15" t="s">
        <v>22</v>
      </c>
      <c r="D37" s="17">
        <v>8</v>
      </c>
      <c r="E37" s="18"/>
      <c r="F37" s="18">
        <f t="shared" si="0"/>
        <v>0</v>
      </c>
    </row>
    <row r="38" spans="1:7" s="11" customFormat="1" ht="15">
      <c r="A38" s="31"/>
      <c r="B38" s="32" t="s">
        <v>52</v>
      </c>
      <c r="C38" s="33"/>
      <c r="D38" s="34"/>
      <c r="E38" s="35"/>
      <c r="F38" s="36">
        <f>SUM(F39:F44)</f>
        <v>0</v>
      </c>
      <c r="G38" s="12"/>
    </row>
    <row r="39" spans="1:7" s="14" customFormat="1" ht="36" outlineLevel="1">
      <c r="A39" s="19" t="s">
        <v>2</v>
      </c>
      <c r="B39" s="20" t="s">
        <v>3</v>
      </c>
      <c r="C39" s="19" t="s">
        <v>4</v>
      </c>
      <c r="D39" s="21">
        <v>8.56</v>
      </c>
      <c r="E39" s="22"/>
      <c r="F39" s="22">
        <f t="shared" si="0"/>
        <v>0</v>
      </c>
      <c r="G39" s="13"/>
    </row>
    <row r="40" spans="1:7" s="14" customFormat="1" ht="24" outlineLevel="1">
      <c r="A40" s="19" t="s">
        <v>42</v>
      </c>
      <c r="B40" s="20" t="s">
        <v>43</v>
      </c>
      <c r="C40" s="19" t="s">
        <v>4</v>
      </c>
      <c r="D40" s="21">
        <v>8.56</v>
      </c>
      <c r="E40" s="22"/>
      <c r="F40" s="22">
        <f t="shared" si="0"/>
        <v>0</v>
      </c>
      <c r="G40" s="13"/>
    </row>
    <row r="41" spans="1:7" s="14" customFormat="1" ht="60" outlineLevel="1">
      <c r="A41" s="19" t="s">
        <v>53</v>
      </c>
      <c r="B41" s="20" t="s">
        <v>54</v>
      </c>
      <c r="C41" s="19" t="s">
        <v>4</v>
      </c>
      <c r="D41" s="21">
        <v>8.56</v>
      </c>
      <c r="E41" s="22"/>
      <c r="F41" s="22">
        <f t="shared" si="0"/>
        <v>0</v>
      </c>
      <c r="G41" s="13"/>
    </row>
    <row r="42" spans="1:7" s="14" customFormat="1" ht="48" outlineLevel="1">
      <c r="A42" s="19" t="s">
        <v>55</v>
      </c>
      <c r="B42" s="20" t="s">
        <v>56</v>
      </c>
      <c r="C42" s="19" t="s">
        <v>22</v>
      </c>
      <c r="D42" s="21">
        <v>10.6</v>
      </c>
      <c r="E42" s="22"/>
      <c r="F42" s="22">
        <f t="shared" si="0"/>
        <v>0</v>
      </c>
      <c r="G42" s="13"/>
    </row>
    <row r="43" spans="1:7" s="14" customFormat="1" ht="48" outlineLevel="1">
      <c r="A43" s="19" t="s">
        <v>57</v>
      </c>
      <c r="B43" s="20" t="s">
        <v>58</v>
      </c>
      <c r="C43" s="19" t="s">
        <v>4</v>
      </c>
      <c r="D43" s="21">
        <v>9</v>
      </c>
      <c r="E43" s="22"/>
      <c r="F43" s="22">
        <f t="shared" si="0"/>
        <v>0</v>
      </c>
      <c r="G43" s="13"/>
    </row>
    <row r="44" spans="1:7" s="14" customFormat="1" ht="72" outlineLevel="1">
      <c r="A44" s="19" t="s">
        <v>59</v>
      </c>
      <c r="B44" s="20" t="s">
        <v>60</v>
      </c>
      <c r="C44" s="19" t="s">
        <v>22</v>
      </c>
      <c r="D44" s="21">
        <v>15</v>
      </c>
      <c r="E44" s="22"/>
      <c r="F44" s="22">
        <f t="shared" si="0"/>
        <v>0</v>
      </c>
      <c r="G44" s="13"/>
    </row>
    <row r="45" spans="1:7" s="5" customFormat="1" ht="15">
      <c r="A45" s="23">
        <v>1</v>
      </c>
      <c r="B45" s="24" t="s">
        <v>61</v>
      </c>
      <c r="C45" s="25"/>
      <c r="D45" s="26"/>
      <c r="E45" s="27"/>
      <c r="F45" s="28">
        <f>+F46</f>
        <v>0</v>
      </c>
      <c r="G45" s="6"/>
    </row>
    <row r="46" spans="1:7" s="11" customFormat="1" ht="15">
      <c r="A46" s="31" t="s">
        <v>62</v>
      </c>
      <c r="B46" s="32" t="s">
        <v>63</v>
      </c>
      <c r="C46" s="33"/>
      <c r="D46" s="34"/>
      <c r="E46" s="35"/>
      <c r="F46" s="36">
        <f>SUM(F47:F56)</f>
        <v>0</v>
      </c>
      <c r="G46" s="12"/>
    </row>
    <row r="47" spans="1:6" ht="48" outlineLevel="1">
      <c r="A47" s="15" t="s">
        <v>64</v>
      </c>
      <c r="B47" s="16" t="s">
        <v>65</v>
      </c>
      <c r="C47" s="15" t="s">
        <v>66</v>
      </c>
      <c r="D47" s="17">
        <v>2</v>
      </c>
      <c r="E47" s="18"/>
      <c r="F47" s="18">
        <f t="shared" si="0"/>
        <v>0</v>
      </c>
    </row>
    <row r="48" spans="1:6" ht="48" outlineLevel="1">
      <c r="A48" s="15" t="s">
        <v>67</v>
      </c>
      <c r="B48" s="16" t="s">
        <v>68</v>
      </c>
      <c r="C48" s="15" t="s">
        <v>22</v>
      </c>
      <c r="D48" s="17">
        <v>1041.22</v>
      </c>
      <c r="E48" s="18"/>
      <c r="F48" s="18">
        <f t="shared" si="0"/>
        <v>0</v>
      </c>
    </row>
    <row r="49" spans="1:6" ht="72" outlineLevel="1">
      <c r="A49" s="15" t="s">
        <v>69</v>
      </c>
      <c r="B49" s="16" t="s">
        <v>70</v>
      </c>
      <c r="C49" s="15" t="s">
        <v>66</v>
      </c>
      <c r="D49" s="17">
        <v>33</v>
      </c>
      <c r="E49" s="18"/>
      <c r="F49" s="18">
        <f t="shared" si="0"/>
        <v>0</v>
      </c>
    </row>
    <row r="50" spans="1:6" ht="48" outlineLevel="1">
      <c r="A50" s="15" t="s">
        <v>71</v>
      </c>
      <c r="B50" s="16" t="s">
        <v>72</v>
      </c>
      <c r="C50" s="15" t="s">
        <v>66</v>
      </c>
      <c r="D50" s="17">
        <v>4</v>
      </c>
      <c r="E50" s="18"/>
      <c r="F50" s="18">
        <f t="shared" si="0"/>
        <v>0</v>
      </c>
    </row>
    <row r="51" spans="1:6" ht="48" outlineLevel="1">
      <c r="A51" s="15" t="s">
        <v>73</v>
      </c>
      <c r="B51" s="16" t="s">
        <v>74</v>
      </c>
      <c r="C51" s="15" t="s">
        <v>22</v>
      </c>
      <c r="D51" s="17">
        <v>1041.22</v>
      </c>
      <c r="E51" s="18"/>
      <c r="F51" s="18">
        <f t="shared" si="0"/>
        <v>0</v>
      </c>
    </row>
    <row r="52" spans="1:6" ht="72" outlineLevel="1">
      <c r="A52" s="15" t="s">
        <v>75</v>
      </c>
      <c r="B52" s="16" t="s">
        <v>76</v>
      </c>
      <c r="C52" s="15" t="s">
        <v>66</v>
      </c>
      <c r="D52" s="17">
        <v>34</v>
      </c>
      <c r="E52" s="18"/>
      <c r="F52" s="18">
        <f t="shared" si="0"/>
        <v>0</v>
      </c>
    </row>
    <row r="53" spans="1:6" ht="96" outlineLevel="1">
      <c r="A53" s="15" t="s">
        <v>77</v>
      </c>
      <c r="B53" s="16" t="s">
        <v>78</v>
      </c>
      <c r="C53" s="15" t="s">
        <v>66</v>
      </c>
      <c r="D53" s="17">
        <v>1</v>
      </c>
      <c r="E53" s="18"/>
      <c r="F53" s="18">
        <f t="shared" si="0"/>
        <v>0</v>
      </c>
    </row>
    <row r="54" spans="1:6" ht="84" outlineLevel="1">
      <c r="A54" s="15" t="s">
        <v>79</v>
      </c>
      <c r="B54" s="16" t="s">
        <v>80</v>
      </c>
      <c r="C54" s="15" t="s">
        <v>66</v>
      </c>
      <c r="D54" s="17">
        <v>2</v>
      </c>
      <c r="E54" s="18"/>
      <c r="F54" s="18">
        <f t="shared" si="0"/>
        <v>0</v>
      </c>
    </row>
    <row r="55" spans="1:6" ht="15" outlineLevel="1">
      <c r="A55" s="15" t="s">
        <v>81</v>
      </c>
      <c r="B55" s="16" t="s">
        <v>82</v>
      </c>
      <c r="C55" s="15" t="s">
        <v>66</v>
      </c>
      <c r="D55" s="17">
        <v>1</v>
      </c>
      <c r="E55" s="18"/>
      <c r="F55" s="18">
        <f t="shared" si="0"/>
        <v>0</v>
      </c>
    </row>
    <row r="56" spans="1:6" ht="15" outlineLevel="1">
      <c r="A56" s="15" t="s">
        <v>83</v>
      </c>
      <c r="B56" s="16" t="s">
        <v>84</v>
      </c>
      <c r="C56" s="15" t="s">
        <v>66</v>
      </c>
      <c r="D56" s="17">
        <v>1</v>
      </c>
      <c r="E56" s="18"/>
      <c r="F56" s="18">
        <f t="shared" si="0"/>
        <v>0</v>
      </c>
    </row>
    <row r="57" spans="1:7" s="5" customFormat="1" ht="15">
      <c r="A57" s="23">
        <v>3</v>
      </c>
      <c r="B57" s="24" t="s">
        <v>85</v>
      </c>
      <c r="C57" s="25"/>
      <c r="D57" s="26"/>
      <c r="E57" s="27"/>
      <c r="F57" s="28">
        <f>SUM(F58:F59)</f>
        <v>0</v>
      </c>
      <c r="G57" s="6"/>
    </row>
    <row r="58" spans="1:6" ht="24" outlineLevel="1">
      <c r="A58" s="15" t="s">
        <v>86</v>
      </c>
      <c r="B58" s="16" t="s">
        <v>87</v>
      </c>
      <c r="C58" s="15" t="s">
        <v>4</v>
      </c>
      <c r="D58" s="17">
        <v>4641.56</v>
      </c>
      <c r="E58" s="18"/>
      <c r="F58" s="18">
        <f t="shared" si="0"/>
        <v>0</v>
      </c>
    </row>
    <row r="59" spans="1:6" ht="72" outlineLevel="1">
      <c r="A59" s="15" t="s">
        <v>88</v>
      </c>
      <c r="B59" s="16" t="s">
        <v>89</v>
      </c>
      <c r="C59" s="15" t="s">
        <v>66</v>
      </c>
      <c r="D59" s="17">
        <v>1</v>
      </c>
      <c r="E59" s="18"/>
      <c r="F59" s="18">
        <f t="shared" si="0"/>
        <v>0</v>
      </c>
    </row>
    <row r="60" spans="5:6" ht="15">
      <c r="E60" s="29" t="s">
        <v>97</v>
      </c>
      <c r="F60" s="30">
        <f>+F57+F27+F6</f>
        <v>0</v>
      </c>
    </row>
    <row r="61" spans="5:6" ht="15">
      <c r="E61" s="29" t="s">
        <v>99</v>
      </c>
      <c r="F61" s="30">
        <f>+F60*0.16</f>
        <v>0</v>
      </c>
    </row>
    <row r="62" spans="5:6" ht="15">
      <c r="E62" s="29" t="s">
        <v>98</v>
      </c>
      <c r="F62" s="30">
        <f>+F61+F60</f>
        <v>0</v>
      </c>
    </row>
  </sheetData>
  <sheetProtection/>
  <mergeCells count="2">
    <mergeCell ref="A3:F3"/>
    <mergeCell ref="A4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85" r:id="rId1"/>
  <headerFooter>
    <oddFooter>&amp;LLUGAR Y FECHA&amp;RNOMBRE DE LA EMPRESA 
Y FIRMA DEL REPRESENTANTE LEGAL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PREEDA</dc:creator>
  <cp:keywords/>
  <dc:description/>
  <cp:lastModifiedBy>USUARIO</cp:lastModifiedBy>
  <cp:lastPrinted>2023-05-17T01:19:47Z</cp:lastPrinted>
  <dcterms:created xsi:type="dcterms:W3CDTF">2023-05-17T00:37:53Z</dcterms:created>
  <dcterms:modified xsi:type="dcterms:W3CDTF">2023-05-17T01:59:37Z</dcterms:modified>
  <cp:category/>
  <cp:version/>
  <cp:contentType/>
  <cp:contentStatus/>
</cp:coreProperties>
</file>