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60" windowWidth="18780" windowHeight="12405" activeTab="1"/>
  </bookViews>
  <sheets>
    <sheet name="GENERADORES" sheetId="1" r:id="rId1"/>
    <sheet name="CATALOGO" sheetId="3" r:id="rId2"/>
  </sheets>
  <definedNames>
    <definedName name="_xlnm.Print_Area" localSheetId="0">GENERADORES!$A$1:$N$151</definedName>
    <definedName name="_xlnm.Print_Titles" localSheetId="0">GENERADORES!$1:$8</definedName>
  </definedNames>
  <calcPr calcId="125725"/>
</workbook>
</file>

<file path=xl/calcChain.xml><?xml version="1.0" encoding="utf-8"?>
<calcChain xmlns="http://schemas.openxmlformats.org/spreadsheetml/2006/main">
  <c r="L88" i="1"/>
  <c r="L87"/>
  <c r="L24"/>
  <c r="L23"/>
  <c r="K23"/>
  <c r="L84"/>
  <c r="K134"/>
  <c r="K33" l="1"/>
  <c r="L33" s="1"/>
  <c r="L32"/>
  <c r="K32"/>
  <c r="K30" l="1"/>
  <c r="L30" s="1"/>
  <c r="K34"/>
  <c r="L34" s="1"/>
  <c r="K13"/>
  <c r="K151"/>
  <c r="L151" s="1"/>
  <c r="L148"/>
  <c r="L144"/>
  <c r="L145"/>
  <c r="L146"/>
  <c r="L147"/>
  <c r="L143"/>
  <c r="L141"/>
  <c r="L138"/>
  <c r="L137"/>
  <c r="L136"/>
  <c r="L134"/>
  <c r="L128" l="1"/>
  <c r="L127"/>
  <c r="L129"/>
  <c r="L130"/>
  <c r="L131"/>
  <c r="L132"/>
  <c r="L133"/>
  <c r="L126"/>
  <c r="K123" l="1"/>
  <c r="L123" s="1"/>
  <c r="K122"/>
  <c r="L122" s="1"/>
  <c r="K121"/>
  <c r="L121" s="1"/>
  <c r="L120"/>
  <c r="K118"/>
  <c r="L118" s="1"/>
  <c r="K116"/>
  <c r="L116" s="1"/>
  <c r="L117"/>
  <c r="K115"/>
  <c r="L115" s="1"/>
  <c r="K101"/>
  <c r="L112"/>
  <c r="L113"/>
  <c r="L111"/>
  <c r="K104"/>
  <c r="L104" s="1"/>
  <c r="K103"/>
  <c r="L103" s="1"/>
  <c r="K108" l="1"/>
  <c r="K107"/>
  <c r="K106"/>
  <c r="L97"/>
  <c r="K92"/>
  <c r="L92" s="1"/>
  <c r="L101"/>
  <c r="L98"/>
  <c r="L99"/>
  <c r="L100"/>
  <c r="K91"/>
  <c r="L91" s="1"/>
  <c r="L89"/>
  <c r="L86"/>
  <c r="L85"/>
  <c r="L83"/>
  <c r="L82"/>
  <c r="L81"/>
  <c r="L109" l="1"/>
  <c r="K79"/>
  <c r="K21"/>
  <c r="L13"/>
  <c r="L14"/>
  <c r="L15"/>
  <c r="L16"/>
  <c r="L17"/>
  <c r="L18"/>
  <c r="L19"/>
  <c r="L20"/>
  <c r="L78" l="1"/>
  <c r="L68"/>
  <c r="L62"/>
  <c r="L63"/>
  <c r="L56"/>
  <c r="K50"/>
  <c r="L50" s="1"/>
  <c r="L72"/>
  <c r="L73"/>
  <c r="L79"/>
  <c r="L64"/>
  <c r="L70"/>
  <c r="L71"/>
  <c r="L49"/>
  <c r="L44"/>
  <c r="L45"/>
  <c r="L46"/>
  <c r="L47"/>
  <c r="L40"/>
  <c r="L41"/>
  <c r="L42"/>
  <c r="L43"/>
  <c r="L39"/>
  <c r="K36" l="1"/>
  <c r="L36" s="1"/>
  <c r="K31"/>
  <c r="L31" s="1"/>
  <c r="K28"/>
  <c r="L28" s="1"/>
  <c r="K27"/>
  <c r="L27" s="1"/>
  <c r="K26"/>
  <c r="L26" s="1"/>
  <c r="L21"/>
</calcChain>
</file>

<file path=xl/sharedStrings.xml><?xml version="1.0" encoding="utf-8"?>
<sst xmlns="http://schemas.openxmlformats.org/spreadsheetml/2006/main" count="680" uniqueCount="204">
  <si>
    <t>VOLUMENES GENERADORES DE OBRA</t>
  </si>
  <si>
    <t>OBRA:</t>
  </si>
  <si>
    <t>LOCALIDAD:</t>
  </si>
  <si>
    <t>No.</t>
  </si>
  <si>
    <t>Descripción del concepto:</t>
  </si>
  <si>
    <t>Ubicación:</t>
  </si>
  <si>
    <t>Dimenciones</t>
  </si>
  <si>
    <t>Cantidades</t>
  </si>
  <si>
    <t>Observaciones</t>
  </si>
  <si>
    <t>Eje</t>
  </si>
  <si>
    <t>Tramo</t>
  </si>
  <si>
    <t>Tipo</t>
  </si>
  <si>
    <t>Unidad</t>
  </si>
  <si>
    <t>Largo</t>
  </si>
  <si>
    <t>Ancho</t>
  </si>
  <si>
    <t>Alto</t>
  </si>
  <si>
    <t>Pzas</t>
  </si>
  <si>
    <t>Parcial</t>
  </si>
  <si>
    <t>Total</t>
  </si>
  <si>
    <t>1A</t>
  </si>
  <si>
    <t xml:space="preserve">   TERRACERIAS</t>
  </si>
  <si>
    <t>1A-1</t>
  </si>
  <si>
    <t>ML</t>
  </si>
  <si>
    <t>M3</t>
  </si>
  <si>
    <t>M3-KM</t>
  </si>
  <si>
    <t xml:space="preserve">      Afine con equipo ( motoconformadora ) en calles, al termino de la obra</t>
  </si>
  <si>
    <t>M2</t>
  </si>
  <si>
    <t>1B</t>
  </si>
  <si>
    <t xml:space="preserve">   SUMINISTRO E INSTALACIÓN</t>
  </si>
  <si>
    <t>1B-2</t>
  </si>
  <si>
    <t xml:space="preserve">      Instalación y prueba de Tubería de PVC para Alcantarillado SERIE-20 de 8" de diámetro</t>
  </si>
  <si>
    <t>PZA</t>
  </si>
  <si>
    <t>1C</t>
  </si>
  <si>
    <t xml:space="preserve">   CAJA CON DESARENADOR</t>
  </si>
  <si>
    <t xml:space="preserve">      Trazo, nivelacion y referencia de ejes</t>
  </si>
  <si>
    <t>KG</t>
  </si>
  <si>
    <t xml:space="preserve">   FOSA SEPTICA</t>
  </si>
  <si>
    <t xml:space="preserve">      Afine de taludes a maquina en area de bordos</t>
  </si>
  <si>
    <t xml:space="preserve">      Suministro y colocacion de MANGUERA PEAD de 3" de diametro para la colocacion en muro vertedor de Caja con desarenador</t>
  </si>
  <si>
    <t xml:space="preserve">   REGISTRO UNIÓN</t>
  </si>
  <si>
    <t>5A</t>
  </si>
  <si>
    <t>5B</t>
  </si>
  <si>
    <t>6A</t>
  </si>
  <si>
    <t xml:space="preserve">      Trazo y nivelación con aparatos estableciendo ejes de referencia para la instalación de Tubería</t>
  </si>
  <si>
    <t xml:space="preserve">      Relleno de excavación de zanja sin compactar ( con equipo retroexcavadora )</t>
  </si>
  <si>
    <t>CONSTRUCCIÓN DE LAGUNA WETLAND</t>
  </si>
  <si>
    <t xml:space="preserve">   LAGUNA WETLAND</t>
  </si>
  <si>
    <t xml:space="preserve">   CERCA PERIMETRAL</t>
  </si>
  <si>
    <t xml:space="preserve">   CAJA EN CUERPO RECEPTOR</t>
  </si>
  <si>
    <t xml:space="preserve">      Construcción de encofrado de 40 x 40 cms en Tubería de 8" de diámetro armado con vars de 3/8" a cada 25 cms y estribos de 1/4" a cada 20 cms amarrados con alambre recocido No 18, concreto F'C= 200 KGS/CM2 de 10 cms de espesor, cimbra y desciembra de madera de pino</t>
  </si>
  <si>
    <t>5A-1</t>
  </si>
  <si>
    <t>5A-5</t>
  </si>
  <si>
    <t>5A-7</t>
  </si>
  <si>
    <t>5A-8</t>
  </si>
  <si>
    <t>5C</t>
  </si>
  <si>
    <t>5D</t>
  </si>
  <si>
    <t>5E</t>
  </si>
  <si>
    <t>5F</t>
  </si>
  <si>
    <t>5G</t>
  </si>
  <si>
    <t>6B</t>
  </si>
  <si>
    <t>7A</t>
  </si>
  <si>
    <t>1100 02</t>
  </si>
  <si>
    <t xml:space="preserve">      Excavación de zanjas con profundidad de 0.00 a 6.00 mts de profundidad en seco en material zona B</t>
  </si>
  <si>
    <t>1020 02</t>
  </si>
  <si>
    <t xml:space="preserve">      Excavación a maquina en material zona "B" en roca mazisa para zanja, incluye: afloje de material y su extracción, limpieza en plantilla y talud de 0.00 a 2.00 mts</t>
  </si>
  <si>
    <t>1130 02</t>
  </si>
  <si>
    <t xml:space="preserve">      Plantilla compactada al 85%, incluye: Obtención, extracción, carga y acarreo en el primer kilómetro, papeo y humedad</t>
  </si>
  <si>
    <t>1131 06</t>
  </si>
  <si>
    <t xml:space="preserve">      Colchón y acostillado compactado al 90%, incluye: Obtención, extracción, carga y acarreo en el primer kilómetro, papeo y humedad</t>
  </si>
  <si>
    <t>1131 01</t>
  </si>
  <si>
    <t>9000 02</t>
  </si>
  <si>
    <t xml:space="preserve">      Acarreo 1er  km  material producto de excavación excepto roca en camión de volteo, descarga a volteo en camino plano terracerías, lomerío suave revestido, lomerío pronunciado pavimentado.</t>
  </si>
  <si>
    <t>9002 02</t>
  </si>
  <si>
    <t xml:space="preserve">      Acarreo km subsecuentes al 1o material producto de excavación excepto roca en camión de volteo, en camino plano terracerías, lomerío suave revestido, lomerío pronunciado pavimentado.</t>
  </si>
  <si>
    <t>1A-10</t>
  </si>
  <si>
    <t>8049 03</t>
  </si>
  <si>
    <t xml:space="preserve">      Suministro de tubería de p.v.c.  Alcantarillado sistema métrico serie 20 nom-001-cna, nmx 215  l.a.b. fábrica de 200 mm de diámetro.</t>
  </si>
  <si>
    <t>3110 01</t>
  </si>
  <si>
    <t xml:space="preserve">      Suministro y colocación de brocales y tapas para pozos de visita de concreto, fabricación e instalación.</t>
  </si>
  <si>
    <t>3060 01</t>
  </si>
  <si>
    <t xml:space="preserve">      Construccion de pozo de visita tipo comun, incluye: excavacion, plantilla de concreto, aplanado interior pulido con mortero cemento-arena proporcion 1:3, media caña, suministro y colocacion de todos los materiales a 1.00 mts de profundidad.</t>
  </si>
  <si>
    <t>3060 02</t>
  </si>
  <si>
    <t xml:space="preserve">      Construccion de pozo de visita tipo comun, incluye: excavacion, plantilla de concreto, aplanado interior con mortero cemento-arena proporcion 1:3, media caña, suministro y colocacion de todos los materiales a una profundidad de 1.25 mts</t>
  </si>
  <si>
    <t>1F-1</t>
  </si>
  <si>
    <t>CONSTRUCCIÓN DE COLECTOR</t>
  </si>
  <si>
    <t xml:space="preserve">   POZO DE VISITA TIPO COMÚN</t>
  </si>
  <si>
    <t>3060 05</t>
  </si>
  <si>
    <t xml:space="preserve">      Construccion de pozo de visita tipo comun, incluye: excavacion, plantilla de concreto, aplanado interior pulido con mortero cemento-arena proporcion 1:3, media caña, suministro y colocacion de todos los materiales a una profundidad de 2.00 mts</t>
  </si>
  <si>
    <t xml:space="preserve">   ENCOFRADO EN COLECTOR</t>
  </si>
  <si>
    <t>4030 04</t>
  </si>
  <si>
    <t xml:space="preserve">      Fabricación y colocación de concreto f'c= 200 kg/cm2 con tamaño de agregado de 3/4" de diámetro en muros, losas y trabes, incluye: materiales pétreos, mano de obra, herramienta y equipo</t>
  </si>
  <si>
    <t>4090 01</t>
  </si>
  <si>
    <t xml:space="preserve">      Suministro, habilitado y colocación de acero de refuerzo de 3/8" a cada 20 cms en ambos sentidos, amarrados con alambre recocido No. 18, incluye: materiales, mano de obra, herramienta y equipo</t>
  </si>
  <si>
    <t xml:space="preserve">      Suministro, habilitado y colocación de alambre recocido # 18 para amarres de Acero en muros, losas y trabes, incluye: materiales, mano de obra, herramienta y equipo</t>
  </si>
  <si>
    <t>4080 05</t>
  </si>
  <si>
    <t xml:space="preserve">      Cimbra de madera para acabados no aparentes en muros hasta 3.0 m de altura.</t>
  </si>
  <si>
    <t xml:space="preserve">      Suministro y colocación de compuerta deslizante de 0.55 x 0.40 mts. con una altura de eje de 1.80 mts. de losa a maniobras para caja con desarenador</t>
  </si>
  <si>
    <t xml:space="preserve">      Suministro y colocación de rejilla de solera de aluminio de 2"x 2" x 1/4" con un angulo de 60° con una separación de 2 cms aproximadamente</t>
  </si>
  <si>
    <t>5A-3.2</t>
  </si>
  <si>
    <t xml:space="preserve">      Suministro y colocacion de alambre recocido # 18 para amarres de muros, losas y trabes, incluye: todos los materiales, mano de obra, herramienta y equipo</t>
  </si>
  <si>
    <t>4090 02</t>
  </si>
  <si>
    <t xml:space="preserve">      Suministro y colocacion de acero de refuerzo de 1/4" de diametro en trabes de Fosa Septica, incluye: todos los materiales, mano de obra, herramienta y equipo</t>
  </si>
  <si>
    <t>5A-3.5</t>
  </si>
  <si>
    <t xml:space="preserve">      Suministro y colocacion de tapa para registro de 30 x 30 cms, incluye; pintura y candado para mantenimiento de TEE DE PVC, todos los materiales, mano de obra, herramienta y equipo</t>
  </si>
  <si>
    <t>5A-3.6</t>
  </si>
  <si>
    <t xml:space="preserve">      Suministro y colocacion de tapa para registro de 60 x 60 cms, incluye: pintura y candado, todos los materiales, mano de obra, herramienta y equipo</t>
  </si>
  <si>
    <t>5A-3.7</t>
  </si>
  <si>
    <t xml:space="preserve">      Suministro y colocacion de TEE DE PVC HID ANG C-7 de 6" x 6" de diametro en entrada de Fosa Septica, inlcuye: todos los materiales, mano de obra, herramienta y equipo</t>
  </si>
  <si>
    <t>5A-3.8</t>
  </si>
  <si>
    <t xml:space="preserve">      Suministro y colocacion de TEE DE PVC HID ANG C-7 de 6" x 6" de diametro en salida de Fosa Septica, incluye: todos los materiales, mano de obra, herramienta y equipo</t>
  </si>
  <si>
    <t>5A-3.9</t>
  </si>
  <si>
    <t xml:space="preserve">      Suministro y aplicación de sellopac gris y blanco para protección de muros de fosa septica, inlcuye: materiales, mano de obra, herramienta y equipo</t>
  </si>
  <si>
    <t>5A-3.10</t>
  </si>
  <si>
    <t xml:space="preserve">      Suministro y colocación de Tubo de ventila de FIERRO GALVANIZADO CE-40 de 3" de diámetro en Fosa séptica, incluye: pintura anticorrosiva, materiales, mano de obra, herramienta y equipo</t>
  </si>
  <si>
    <t>1005 01</t>
  </si>
  <si>
    <t xml:space="preserve">      Despalme de material no apto p/cimentación y/o desplante de terraplenes y en bancos de préstamo limpieza y trazo en el área de trabajo.</t>
  </si>
  <si>
    <t>1121 01</t>
  </si>
  <si>
    <t xml:space="preserve">      Terraplén compactado al 85% proctor con 'material producto de excavación. ( formacion de bordos y base de laguna ) con material producto de excavacion</t>
  </si>
  <si>
    <t>5C-6</t>
  </si>
  <si>
    <t xml:space="preserve">   CAJA SALIDA DE LAGUNA WETLAND ( 2 piezas )</t>
  </si>
  <si>
    <t>5A-3.4.1</t>
  </si>
  <si>
    <t xml:space="preserve">   SUMINISTRO E INSTALACIÓN DE TUBERÍA Y PIEZAS ESPECIALES</t>
  </si>
  <si>
    <t>8005 13</t>
  </si>
  <si>
    <t xml:space="preserve">      Suministro de tubería hidráulica de pvc, norma nmx-e-145/1, l.a.b. fábrica.tubería hid. ang rd/32.5 de 6" de diámetro.</t>
  </si>
  <si>
    <t>5F-2</t>
  </si>
  <si>
    <t xml:space="preserve">      Suministro de Codo de PVC HID ANG RD-32.5 de 6" de diámetro x 90°</t>
  </si>
  <si>
    <t>2040 03</t>
  </si>
  <si>
    <t xml:space="preserve">      Instalación de tubería hidráulica de pvc, norma nmx-e-145/1, l.a.b. fábrica.tubería hid. ang rd/32.5 de 6" de diámetro.</t>
  </si>
  <si>
    <t>5F-6</t>
  </si>
  <si>
    <t xml:space="preserve">      Instalación de Codo de PVC HID ANG 32.5 de 90° x 6" de diámetro</t>
  </si>
  <si>
    <t>4122 02</t>
  </si>
  <si>
    <t xml:space="preserve">      Postes precolados (fab., sum. y coloc.), concreto f'c= 150 kg/cm2, de 0.15 x 0.15 x 2.00 m. (para 4 hilos).</t>
  </si>
  <si>
    <t>4122 06</t>
  </si>
  <si>
    <t xml:space="preserve">      Alambre de púas calibre 12 1/2 con 4 puas cada 76 mm incluye: colocación.</t>
  </si>
  <si>
    <t>5G-2</t>
  </si>
  <si>
    <t xml:space="preserve">      Suministro y colocación de puerta metálica con tela ciclónica para acceso vehicular de 2 hojas de 3.00 mts, incluye: todos los materiales para su correcta colocación, mano de obra, herramienta y equipo</t>
  </si>
  <si>
    <t>5G-3</t>
  </si>
  <si>
    <t xml:space="preserve">      Suministro y colocación de puerta metálica con tela ciclónica para acceso petaonal de1.00 mts, incluye: todos los materiales para su correcta colocación, mano de obra, herramienta y equipo</t>
  </si>
  <si>
    <t>CONSTRUCCIÓN DE EMISOR</t>
  </si>
  <si>
    <t>6C</t>
  </si>
  <si>
    <t xml:space="preserve">   POZOS DE VISITA</t>
  </si>
  <si>
    <t>6D</t>
  </si>
  <si>
    <t>RÓTULO DE LA OBRA</t>
  </si>
  <si>
    <t xml:space="preserve">   SUMINISTRO E INSTALACIÓN DE ROTULO DE LA OBRA</t>
  </si>
  <si>
    <t>7A-1</t>
  </si>
  <si>
    <t xml:space="preserve">      Suministro y colocación de rotulo de obra de 0.90 x 1.50 mts, con bastidores de perfil PTR de 1 x 11/2" x 1 1/2" cal. 14 y lámina negra cal 20 con postes de 1.30 mts. De altura libre a la base inferior del anuncio de perfil de PTR de 1 1/2" x 1 1/2" cal. 14, la lámina incluye: pintura de fondo esmalte color blanco a dos manos, rotulo a una cara con viniletras y logotipos por computadora en las medidas, tipo de letra y colores especificados por la SOPDUE, incluye: colocación en dados de concreto de f'c=150 kg/cm2, con un empotramiento no menor a 60 cms, material, herramienta y todo lo necesario para su correcta ejecución</t>
  </si>
  <si>
    <t>MUROS</t>
  </si>
  <si>
    <t>TRABES</t>
  </si>
  <si>
    <t>DENTELLONES</t>
  </si>
  <si>
    <t>LOSAS</t>
  </si>
  <si>
    <t>8C-2</t>
  </si>
  <si>
    <t xml:space="preserve">      Trazo de ejes y nivelación en laguna wetland, incluye: Topografía para definir cortes y rellenos, mano de obra, herramienta y equipo</t>
  </si>
  <si>
    <t xml:space="preserve">      Fabricación y colocación de concreto f'c= 200 kg/cm2 con tamaño de agregado de 3/4" de diámetro en muros, losas y trabes, incluye: materiales pétreos, mano de obra, herramienta y equipo.</t>
  </si>
  <si>
    <t xml:space="preserve">      Excavación de zanjas con profundidad de 0.00 a 6.00 mts de profundidad en seco en material zona B.</t>
  </si>
  <si>
    <t>8C-3</t>
  </si>
  <si>
    <t>PISO</t>
  </si>
  <si>
    <t>MUROS LATERALES</t>
  </si>
  <si>
    <t>MUROS FRONTALES</t>
  </si>
  <si>
    <t>1.00M2</t>
  </si>
  <si>
    <t>3.44M2</t>
  </si>
  <si>
    <t>PISOS</t>
  </si>
  <si>
    <t>3.20M2</t>
  </si>
  <si>
    <t xml:space="preserve">      Excavacion en corte con maquina en material comun en seco para la formacion de laguna wetland y bordos, dependiendo de la topografia del Terreno</t>
  </si>
  <si>
    <t>1C-1</t>
  </si>
  <si>
    <t xml:space="preserve">      Construcción de pozo de visita tipo común, incluye: excavación, plantilla, aplanado interior pulido con mortero cemento arena proporción 1:3, media caña, suministro y colocación de todos los materiales a 0.50 mts. de profundidad</t>
  </si>
  <si>
    <t>3060 06</t>
  </si>
  <si>
    <t xml:space="preserve">      Construccion de pozo de visita tipo comun, incluye: excavacion, plantilla de concreto, aplanado interior pulido con mortero cemento arena proporcion 1:3, media caña, suministro y colocacion de todos los materiales a una profundidad de 2.25 mts</t>
  </si>
  <si>
    <t>CONSTRUCCIÓN DE COLECTOR Y SANEAMIENTO.</t>
  </si>
  <si>
    <t>EL PAREDON COLORADO, MUNICIPIO DE ELOTA, ESTADO DE SINALOA.</t>
  </si>
  <si>
    <t>1120 01</t>
  </si>
  <si>
    <t>Excavación en corte para construcción de camino en roca fija desperdiciado el material</t>
  </si>
  <si>
    <t>AMPLIACION DE CAMINO EN AREA DE COLECTOR</t>
  </si>
  <si>
    <t>1D</t>
  </si>
  <si>
    <t>3E</t>
  </si>
  <si>
    <t>1122 01</t>
  </si>
  <si>
    <t>1122 02</t>
  </si>
  <si>
    <t>Excavación para cunetas y contracunetas en cualquier material, excepto roca.</t>
  </si>
  <si>
    <t>Excavación para cunetas y contracunetas  en roca fija.</t>
  </si>
  <si>
    <t xml:space="preserve">   AMPLIACION DE CAMINO EN AREA DE COLECTOR</t>
  </si>
  <si>
    <t xml:space="preserve">      Excavación en corte para construcción de camino en roca fija desperdiciado el material</t>
  </si>
  <si>
    <t xml:space="preserve">      Construcción de pozo de visita tipo común, incluye: excavación, plantilla, aplanado interior pulido con mortero cemento arena proporción 1:3, media caña, suministro y colocación de todos los materiales a 1.00 mts. de profundidad</t>
  </si>
  <si>
    <t xml:space="preserve">      Construccion de pozo de visita tipo comun, incluye: excavacion, plantilla de concreto, aplanado interior pulido con mortero cemento-arena proporcion 1:3, media caña, suministro y colocacion de todos los materiales a una profundidad de 2.25 mts</t>
  </si>
  <si>
    <t>1E</t>
  </si>
  <si>
    <t>2A</t>
  </si>
  <si>
    <t>2B</t>
  </si>
  <si>
    <t>2C</t>
  </si>
  <si>
    <t xml:space="preserve">      Excavación para cunetas y contracunetas en cualquier material, excepto roca.</t>
  </si>
  <si>
    <t xml:space="preserve">      Excavación para cunetas y contracunetas  en roca fija.</t>
  </si>
  <si>
    <t>2D</t>
  </si>
  <si>
    <t>2E</t>
  </si>
  <si>
    <t>2F</t>
  </si>
  <si>
    <t>2G</t>
  </si>
  <si>
    <t>3A</t>
  </si>
  <si>
    <t>3B</t>
  </si>
  <si>
    <t>4C</t>
  </si>
  <si>
    <t>4D</t>
  </si>
  <si>
    <t>LOTE</t>
  </si>
  <si>
    <t>CLAVE</t>
  </si>
  <si>
    <t>DESCRIPCION</t>
  </si>
  <si>
    <t>UNIDAD</t>
  </si>
  <si>
    <t>CANTIDAD</t>
  </si>
  <si>
    <t>PRECIO</t>
  </si>
  <si>
    <r>
      <rPr>
        <b/>
        <sz val="10"/>
        <rFont val="Arial"/>
        <family val="2"/>
      </rPr>
      <t>OBRA:</t>
    </r>
    <r>
      <rPr>
        <sz val="10"/>
        <rFont val="Arial"/>
        <family val="2"/>
      </rPr>
      <t>CONSTRUCCIÓN DE COLECTOR Y SANEAMIENTO.</t>
    </r>
  </si>
  <si>
    <r>
      <rPr>
        <b/>
        <sz val="10"/>
        <rFont val="Arial"/>
        <family val="2"/>
      </rPr>
      <t>COMUNIDAD</t>
    </r>
    <r>
      <rPr>
        <sz val="10"/>
        <rFont val="Arial"/>
        <family val="2"/>
      </rPr>
      <t>: EL PAREDON COLORADO, MUNICIPIO DE ELOTA, SINALOA.</t>
    </r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</si>
</sst>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theme="6" tint="-0.499984740745262"/>
      <name val="Lithograph"/>
    </font>
    <font>
      <b/>
      <sz val="9"/>
      <color theme="6" tint="-0.499984740745262"/>
      <name val="Arial"/>
      <family val="2"/>
    </font>
    <font>
      <sz val="9"/>
      <color theme="6" tint="-0.49998474074526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theme="6" tint="-0.499984740745262"/>
      </left>
      <right/>
      <top style="double">
        <color theme="6" tint="-0.499984740745262"/>
      </top>
      <bottom/>
      <diagonal/>
    </border>
    <border>
      <left/>
      <right/>
      <top style="double">
        <color theme="6" tint="-0.499984740745262"/>
      </top>
      <bottom/>
      <diagonal/>
    </border>
    <border>
      <left/>
      <right style="double">
        <color theme="6" tint="-0.499984740745262"/>
      </right>
      <top style="double">
        <color theme="6" tint="-0.499984740745262"/>
      </top>
      <bottom/>
      <diagonal/>
    </border>
    <border>
      <left style="double">
        <color theme="6" tint="-0.499984740745262"/>
      </left>
      <right/>
      <top/>
      <bottom/>
      <diagonal/>
    </border>
    <border>
      <left/>
      <right style="double">
        <color theme="6" tint="-0.499984740745262"/>
      </right>
      <top/>
      <bottom/>
      <diagonal/>
    </border>
    <border>
      <left style="double">
        <color theme="6" tint="-0.499984740745262"/>
      </left>
      <right/>
      <top/>
      <bottom style="double">
        <color theme="6" tint="-0.499984740745262"/>
      </bottom>
      <diagonal/>
    </border>
    <border>
      <left/>
      <right/>
      <top/>
      <bottom style="double">
        <color theme="6" tint="-0.499984740745262"/>
      </bottom>
      <diagonal/>
    </border>
    <border>
      <left/>
      <right style="double">
        <color theme="6" tint="-0.499984740745262"/>
      </right>
      <top/>
      <bottom style="double">
        <color theme="6" tint="-0.499984740745262"/>
      </bottom>
      <diagonal/>
    </border>
    <border>
      <left style="double">
        <color theme="6" tint="-0.499984740745262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 style="double">
        <color theme="6" tint="-0.499984740745262"/>
      </right>
      <top style="double">
        <color theme="6" tint="-0.499984740745262"/>
      </top>
      <bottom style="double">
        <color theme="6" tint="-0.499984740745262"/>
      </bottom>
      <diagonal/>
    </border>
    <border>
      <left style="double">
        <color theme="6" tint="-0.499984740745262"/>
      </left>
      <right/>
      <top style="double">
        <color theme="6" tint="-0.499984740745262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theme="6" tint="-0.49998474074526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theme="6" tint="-0.499984740745262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theme="6" tint="-0.499984740745262"/>
      </top>
      <bottom style="hair">
        <color indexed="64"/>
      </bottom>
      <diagonal/>
    </border>
    <border>
      <left/>
      <right style="hair">
        <color indexed="64"/>
      </right>
      <top style="double">
        <color theme="6" tint="-0.499984740745262"/>
      </top>
      <bottom style="hair">
        <color indexed="64"/>
      </bottom>
      <diagonal/>
    </border>
    <border>
      <left style="hair">
        <color indexed="64"/>
      </left>
      <right style="double">
        <color theme="6" tint="-0.499984740745262"/>
      </right>
      <top style="double">
        <color theme="6" tint="-0.499984740745262"/>
      </top>
      <bottom style="hair">
        <color indexed="64"/>
      </bottom>
      <diagonal/>
    </border>
    <border>
      <left style="double">
        <color theme="6" tint="-0.499984740745262"/>
      </left>
      <right/>
      <top style="hair">
        <color indexed="64"/>
      </top>
      <bottom style="double">
        <color theme="6" tint="-0.499984740745262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theme="6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theme="6" tint="-0.499984740745262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theme="6" tint="-0.499984740745262"/>
      </bottom>
      <diagonal/>
    </border>
    <border>
      <left/>
      <right style="hair">
        <color indexed="64"/>
      </right>
      <top style="hair">
        <color indexed="64"/>
      </top>
      <bottom style="double">
        <color theme="6" tint="-0.499984740745262"/>
      </bottom>
      <diagonal/>
    </border>
    <border>
      <left style="hair">
        <color indexed="64"/>
      </left>
      <right style="double">
        <color theme="6" tint="-0.499984740745262"/>
      </right>
      <top style="hair">
        <color indexed="64"/>
      </top>
      <bottom style="double">
        <color theme="6" tint="-0.499984740745262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0" xfId="0" applyBorder="1"/>
    <xf numFmtId="0" fontId="0" fillId="0" borderId="0" xfId="0" applyAlignme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 vertical="top"/>
    </xf>
    <xf numFmtId="0" fontId="7" fillId="0" borderId="6" xfId="0" applyFont="1" applyBorder="1"/>
    <xf numFmtId="0" fontId="7" fillId="0" borderId="0" xfId="0" applyFont="1" applyBorder="1"/>
    <xf numFmtId="0" fontId="8" fillId="0" borderId="0" xfId="0" applyFont="1" applyBorder="1"/>
    <xf numFmtId="0" fontId="7" fillId="0" borderId="8" xfId="0" applyFont="1" applyBorder="1"/>
    <xf numFmtId="0" fontId="7" fillId="0" borderId="9" xfId="0" applyFont="1" applyBorder="1"/>
    <xf numFmtId="0" fontId="8" fillId="0" borderId="9" xfId="0" applyFont="1" applyBorder="1"/>
    <xf numFmtId="4" fontId="0" fillId="0" borderId="0" xfId="0" applyNumberFormat="1"/>
    <xf numFmtId="0" fontId="0" fillId="0" borderId="0" xfId="0" applyAlignment="1">
      <alignment horizontal="left" vertical="justify"/>
    </xf>
    <xf numFmtId="0" fontId="4" fillId="0" borderId="0" xfId="0" applyFont="1" applyAlignment="1">
      <alignment horizontal="left" vertical="justify"/>
    </xf>
    <xf numFmtId="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" fontId="4" fillId="0" borderId="27" xfId="0" applyNumberFormat="1" applyFont="1" applyBorder="1" applyAlignment="1">
      <alignment horizontal="left" vertical="justify"/>
    </xf>
    <xf numFmtId="4" fontId="1" fillId="3" borderId="27" xfId="0" applyNumberFormat="1" applyFont="1" applyFill="1" applyBorder="1" applyAlignment="1">
      <alignment horizontal="left" vertical="justify"/>
    </xf>
    <xf numFmtId="4" fontId="1" fillId="2" borderId="27" xfId="0" applyNumberFormat="1" applyFont="1" applyFill="1" applyBorder="1" applyAlignment="1">
      <alignment horizontal="left" vertical="justify"/>
    </xf>
    <xf numFmtId="0" fontId="4" fillId="0" borderId="27" xfId="0" applyFont="1" applyBorder="1" applyAlignment="1">
      <alignment horizontal="left" vertical="justify"/>
    </xf>
    <xf numFmtId="0" fontId="4" fillId="0" borderId="27" xfId="0" applyFont="1" applyBorder="1"/>
    <xf numFmtId="0" fontId="4" fillId="3" borderId="27" xfId="0" applyFont="1" applyFill="1" applyBorder="1" applyAlignment="1">
      <alignment horizontal="center" vertical="center"/>
    </xf>
    <xf numFmtId="0" fontId="0" fillId="0" borderId="27" xfId="0" applyBorder="1"/>
    <xf numFmtId="0" fontId="0" fillId="3" borderId="27" xfId="0" applyFill="1" applyBorder="1"/>
    <xf numFmtId="0" fontId="0" fillId="2" borderId="27" xfId="0" applyFill="1" applyBorder="1"/>
    <xf numFmtId="0" fontId="4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7" xfId="0" applyFont="1" applyBorder="1"/>
    <xf numFmtId="0" fontId="1" fillId="0" borderId="27" xfId="0" applyFont="1" applyBorder="1" applyAlignment="1"/>
    <xf numFmtId="0" fontId="3" fillId="3" borderId="27" xfId="0" applyFont="1" applyFill="1" applyBorder="1"/>
    <xf numFmtId="0" fontId="4" fillId="2" borderId="27" xfId="0" applyFont="1" applyFill="1" applyBorder="1"/>
    <xf numFmtId="4" fontId="4" fillId="0" borderId="27" xfId="0" applyNumberFormat="1" applyFont="1" applyBorder="1" applyAlignment="1">
      <alignment horizontal="center" vertical="center"/>
    </xf>
    <xf numFmtId="4" fontId="4" fillId="3" borderId="27" xfId="0" applyNumberFormat="1" applyFont="1" applyFill="1" applyBorder="1" applyAlignment="1">
      <alignment horizontal="center" vertical="center"/>
    </xf>
    <xf numFmtId="4" fontId="4" fillId="2" borderId="27" xfId="0" applyNumberFormat="1" applyFont="1" applyFill="1" applyBorder="1" applyAlignment="1">
      <alignment horizontal="center" vertical="center"/>
    </xf>
    <xf numFmtId="4" fontId="1" fillId="3" borderId="27" xfId="0" applyNumberFormat="1" applyFont="1" applyFill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4" fontId="3" fillId="3" borderId="27" xfId="0" applyNumberFormat="1" applyFont="1" applyFill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1" fillId="2" borderId="27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4" fillId="0" borderId="1" xfId="0" applyNumberFormat="1" applyFont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" fillId="3" borderId="27" xfId="0" applyFont="1" applyFill="1" applyBorder="1"/>
    <xf numFmtId="0" fontId="5" fillId="3" borderId="27" xfId="0" applyFont="1" applyFill="1" applyBorder="1"/>
    <xf numFmtId="0" fontId="1" fillId="3" borderId="27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left" vertical="justify"/>
    </xf>
    <xf numFmtId="0" fontId="3" fillId="3" borderId="27" xfId="0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3" borderId="27" xfId="0" applyNumberForma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left" vertical="justify"/>
    </xf>
    <xf numFmtId="4" fontId="0" fillId="2" borderId="1" xfId="0" applyNumberFormat="1" applyFill="1" applyBorder="1" applyAlignment="1">
      <alignment horizontal="center" vertical="center"/>
    </xf>
    <xf numFmtId="4" fontId="0" fillId="2" borderId="27" xfId="0" applyNumberForma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27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justify" vertical="center" wrapText="1"/>
    </xf>
    <xf numFmtId="2" fontId="4" fillId="0" borderId="28" xfId="0" applyNumberFormat="1" applyFont="1" applyBorder="1" applyAlignment="1">
      <alignment horizontal="center"/>
    </xf>
    <xf numFmtId="0" fontId="4" fillId="0" borderId="27" xfId="0" applyFont="1" applyBorder="1" applyAlignment="1">
      <alignment horizontal="left" vertical="center"/>
    </xf>
    <xf numFmtId="4" fontId="9" fillId="0" borderId="27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justify" vertical="center" wrapText="1"/>
    </xf>
    <xf numFmtId="0" fontId="4" fillId="0" borderId="31" xfId="0" applyFont="1" applyBorder="1"/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3" borderId="36" xfId="0" applyFont="1" applyFill="1" applyBorder="1" applyAlignment="1">
      <alignment horizontal="justify" vertical="center"/>
    </xf>
    <xf numFmtId="0" fontId="4" fillId="0" borderId="36" xfId="0" applyFont="1" applyBorder="1" applyAlignment="1">
      <alignment horizontal="justify" vertical="center"/>
    </xf>
    <xf numFmtId="4" fontId="1" fillId="3" borderId="36" xfId="0" applyNumberFormat="1" applyFont="1" applyFill="1" applyBorder="1" applyAlignment="1">
      <alignment horizontal="justify" vertical="center"/>
    </xf>
    <xf numFmtId="4" fontId="4" fillId="0" borderId="36" xfId="0" applyNumberFormat="1" applyFont="1" applyBorder="1" applyAlignment="1">
      <alignment horizontal="justify" vertical="center"/>
    </xf>
    <xf numFmtId="0" fontId="1" fillId="2" borderId="36" xfId="0" applyFont="1" applyFill="1" applyBorder="1" applyAlignment="1">
      <alignment horizontal="justify" vertical="center"/>
    </xf>
    <xf numFmtId="0" fontId="4" fillId="0" borderId="36" xfId="0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/>
    </xf>
    <xf numFmtId="0" fontId="4" fillId="0" borderId="36" xfId="0" applyFont="1" applyBorder="1"/>
    <xf numFmtId="0" fontId="1" fillId="3" borderId="36" xfId="0" applyFont="1" applyFill="1" applyBorder="1"/>
    <xf numFmtId="4" fontId="4" fillId="0" borderId="36" xfId="0" applyNumberFormat="1" applyFont="1" applyBorder="1"/>
    <xf numFmtId="0" fontId="1" fillId="2" borderId="36" xfId="0" applyFont="1" applyFill="1" applyBorder="1"/>
    <xf numFmtId="0" fontId="4" fillId="0" borderId="39" xfId="0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left" vertical="justify"/>
    </xf>
    <xf numFmtId="0" fontId="0" fillId="0" borderId="40" xfId="0" applyBorder="1"/>
    <xf numFmtId="0" fontId="4" fillId="0" borderId="40" xfId="0" applyFon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0" fontId="0" fillId="0" borderId="42" xfId="0" applyBorder="1"/>
    <xf numFmtId="0" fontId="0" fillId="0" borderId="43" xfId="0" applyBorder="1"/>
    <xf numFmtId="0" fontId="4" fillId="0" borderId="37" xfId="0" applyFont="1" applyBorder="1" applyAlignment="1">
      <alignment horizontal="center"/>
    </xf>
    <xf numFmtId="0" fontId="1" fillId="0" borderId="36" xfId="0" applyFont="1" applyFill="1" applyBorder="1" applyAlignment="1">
      <alignment horizontal="justify" vertical="center"/>
    </xf>
    <xf numFmtId="0" fontId="0" fillId="0" borderId="27" xfId="0" applyFill="1" applyBorder="1"/>
    <xf numFmtId="0" fontId="1" fillId="0" borderId="27" xfId="0" applyFont="1" applyFill="1" applyBorder="1"/>
    <xf numFmtId="0" fontId="4" fillId="0" borderId="27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27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left" vertical="justify"/>
    </xf>
    <xf numFmtId="0" fontId="4" fillId="0" borderId="36" xfId="0" applyFont="1" applyFill="1" applyBorder="1" applyAlignment="1">
      <alignment horizontal="justify" vertical="center"/>
    </xf>
    <xf numFmtId="4" fontId="1" fillId="4" borderId="36" xfId="0" applyNumberFormat="1" applyFont="1" applyFill="1" applyBorder="1" applyAlignment="1">
      <alignment horizontal="justify" vertical="center"/>
    </xf>
    <xf numFmtId="0" fontId="0" fillId="4" borderId="27" xfId="0" applyFill="1" applyBorder="1"/>
    <xf numFmtId="0" fontId="4" fillId="4" borderId="27" xfId="0" applyFont="1" applyFill="1" applyBorder="1" applyAlignment="1">
      <alignment horizontal="center" vertical="center"/>
    </xf>
    <xf numFmtId="4" fontId="4" fillId="4" borderId="27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1" fillId="4" borderId="27" xfId="0" applyNumberFormat="1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9" fillId="0" borderId="0" xfId="0" applyFont="1"/>
    <xf numFmtId="4" fontId="9" fillId="0" borderId="0" xfId="0" applyNumberFormat="1" applyFont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left" vertical="justify"/>
    </xf>
    <xf numFmtId="0" fontId="9" fillId="5" borderId="44" xfId="0" applyFont="1" applyFill="1" applyBorder="1"/>
    <xf numFmtId="0" fontId="4" fillId="3" borderId="44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left" vertical="justify"/>
    </xf>
    <xf numFmtId="0" fontId="0" fillId="3" borderId="44" xfId="0" applyFill="1" applyBorder="1"/>
    <xf numFmtId="0" fontId="4" fillId="0" borderId="4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justify"/>
    </xf>
    <xf numFmtId="0" fontId="0" fillId="0" borderId="44" xfId="0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4" fontId="4" fillId="0" borderId="44" xfId="0" applyNumberFormat="1" applyFont="1" applyFill="1" applyBorder="1" applyAlignment="1">
      <alignment horizontal="center" vertical="center"/>
    </xf>
    <xf numFmtId="4" fontId="4" fillId="0" borderId="44" xfId="0" applyNumberFormat="1" applyFont="1" applyFill="1" applyBorder="1" applyAlignment="1">
      <alignment horizontal="left" vertical="justify"/>
    </xf>
    <xf numFmtId="4" fontId="4" fillId="0" borderId="44" xfId="0" applyNumberFormat="1" applyFont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4" fontId="1" fillId="3" borderId="44" xfId="0" applyNumberFormat="1" applyFont="1" applyFill="1" applyBorder="1" applyAlignment="1">
      <alignment horizontal="left" vertical="justify"/>
    </xf>
    <xf numFmtId="0" fontId="5" fillId="3" borderId="44" xfId="0" applyFont="1" applyFill="1" applyBorder="1" applyAlignment="1">
      <alignment horizontal="center" vertical="center"/>
    </xf>
    <xf numFmtId="4" fontId="5" fillId="3" borderId="44" xfId="0" applyNumberFormat="1" applyFont="1" applyFill="1" applyBorder="1" applyAlignment="1">
      <alignment horizontal="center" vertical="center"/>
    </xf>
    <xf numFmtId="4" fontId="1" fillId="3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4" xfId="0" applyBorder="1"/>
    <xf numFmtId="0" fontId="9" fillId="0" borderId="44" xfId="0" applyFont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left" vertical="justify"/>
    </xf>
    <xf numFmtId="4" fontId="5" fillId="5" borderId="44" xfId="0" applyNumberFormat="1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4" fontId="0" fillId="3" borderId="44" xfId="0" applyNumberForma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4" fontId="4" fillId="3" borderId="44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4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2" fontId="4" fillId="3" borderId="26" xfId="0" applyNumberFormat="1" applyFont="1" applyFill="1" applyBorder="1" applyAlignment="1">
      <alignment horizontal="center"/>
    </xf>
    <xf numFmtId="2" fontId="4" fillId="3" borderId="38" xfId="0" applyNumberFormat="1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9525</xdr:rowOff>
    </xdr:from>
    <xdr:to>
      <xdr:col>1</xdr:col>
      <xdr:colOff>942975</xdr:colOff>
      <xdr:row>5</xdr:row>
      <xdr:rowOff>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38100" y="762000"/>
          <a:ext cx="14192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COMISION NACIONAL DE AGUA POTABLE Y ALCANT  DE SINALOA</a:t>
          </a:r>
        </a:p>
      </xdr:txBody>
    </xdr:sp>
    <xdr:clientData/>
  </xdr:twoCellAnchor>
  <xdr:twoCellAnchor>
    <xdr:from>
      <xdr:col>1</xdr:col>
      <xdr:colOff>981075</xdr:colOff>
      <xdr:row>3</xdr:row>
      <xdr:rowOff>152400</xdr:rowOff>
    </xdr:from>
    <xdr:to>
      <xdr:col>1</xdr:col>
      <xdr:colOff>1981200</xdr:colOff>
      <xdr:row>4</xdr:row>
      <xdr:rowOff>238125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1495425" y="742950"/>
          <a:ext cx="1000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COMISION NCIONAL DEL AGUA</a:t>
          </a:r>
        </a:p>
      </xdr:txBody>
    </xdr:sp>
    <xdr:clientData/>
  </xdr:twoCellAnchor>
  <xdr:twoCellAnchor>
    <xdr:from>
      <xdr:col>1</xdr:col>
      <xdr:colOff>2095500</xdr:colOff>
      <xdr:row>4</xdr:row>
      <xdr:rowOff>66675</xdr:rowOff>
    </xdr:from>
    <xdr:to>
      <xdr:col>1</xdr:col>
      <xdr:colOff>2819400</xdr:colOff>
      <xdr:row>4</xdr:row>
      <xdr:rowOff>266700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2609850" y="819150"/>
          <a:ext cx="7239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JAPAME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57150</xdr:rowOff>
    </xdr:from>
    <xdr:to>
      <xdr:col>1</xdr:col>
      <xdr:colOff>381000</xdr:colOff>
      <xdr:row>3</xdr:row>
      <xdr:rowOff>123825</xdr:rowOff>
    </xdr:to>
    <xdr:pic>
      <xdr:nvPicPr>
        <xdr:cNvPr id="104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57150"/>
          <a:ext cx="6762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1123950</xdr:colOff>
      <xdr:row>0</xdr:row>
      <xdr:rowOff>57150</xdr:rowOff>
    </xdr:from>
    <xdr:to>
      <xdr:col>1</xdr:col>
      <xdr:colOff>1800225</xdr:colOff>
      <xdr:row>3</xdr:row>
      <xdr:rowOff>152400</xdr:rowOff>
    </xdr:to>
    <xdr:pic>
      <xdr:nvPicPr>
        <xdr:cNvPr id="1050" name="Picture 14" descr="logo_conagua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38300" y="57150"/>
          <a:ext cx="6762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2095500</xdr:colOff>
      <xdr:row>0</xdr:row>
      <xdr:rowOff>38100</xdr:rowOff>
    </xdr:from>
    <xdr:to>
      <xdr:col>1</xdr:col>
      <xdr:colOff>2857500</xdr:colOff>
      <xdr:row>4</xdr:row>
      <xdr:rowOff>47625</xdr:rowOff>
    </xdr:to>
    <xdr:pic>
      <xdr:nvPicPr>
        <xdr:cNvPr id="1051" name="Picture 15" descr="JAPAME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09850" y="38100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5"/>
  <sheetViews>
    <sheetView workbookViewId="0">
      <pane ySplit="9" topLeftCell="A88" activePane="bottomLeft" state="frozen"/>
      <selection pane="bottomLeft" activeCell="C14" sqref="C14"/>
    </sheetView>
  </sheetViews>
  <sheetFormatPr baseColWidth="10" defaultRowHeight="12.75"/>
  <cols>
    <col min="1" max="1" width="7.7109375" customWidth="1"/>
    <col min="2" max="2" width="48" customWidth="1"/>
    <col min="3" max="3" width="7.5703125" customWidth="1"/>
    <col min="4" max="4" width="7" customWidth="1"/>
    <col min="5" max="5" width="6" customWidth="1"/>
    <col min="6" max="7" width="7.5703125" customWidth="1"/>
    <col min="8" max="8" width="7.28515625" customWidth="1"/>
    <col min="9" max="9" width="6.85546875" customWidth="1"/>
    <col min="10" max="10" width="7.28515625" customWidth="1"/>
    <col min="11" max="12" width="9.140625" customWidth="1"/>
    <col min="13" max="14" width="9.42578125" customWidth="1"/>
  </cols>
  <sheetData>
    <row r="1" spans="1:15" ht="19.5" thickTop="1" thickBot="1">
      <c r="A1" s="8"/>
      <c r="B1" s="9"/>
      <c r="C1" s="208" t="s">
        <v>0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10"/>
    </row>
    <row r="2" spans="1:15" ht="13.5" thickTop="1">
      <c r="A2" s="10"/>
      <c r="B2" s="1"/>
      <c r="C2" s="15" t="s">
        <v>1</v>
      </c>
      <c r="D2" s="16"/>
      <c r="E2" s="211" t="s">
        <v>167</v>
      </c>
      <c r="F2" s="211"/>
      <c r="G2" s="211"/>
      <c r="H2" s="211"/>
      <c r="I2" s="211"/>
      <c r="J2" s="211"/>
      <c r="K2" s="211"/>
      <c r="L2" s="211"/>
      <c r="M2" s="211"/>
      <c r="N2" s="11"/>
    </row>
    <row r="3" spans="1:15">
      <c r="A3" s="10"/>
      <c r="B3" s="1"/>
      <c r="C3" s="17"/>
      <c r="D3" s="18"/>
      <c r="E3" s="212"/>
      <c r="F3" s="212"/>
      <c r="G3" s="212"/>
      <c r="H3" s="212"/>
      <c r="I3" s="212"/>
      <c r="J3" s="212"/>
      <c r="K3" s="212"/>
      <c r="L3" s="212"/>
      <c r="M3" s="212"/>
      <c r="N3" s="213"/>
    </row>
    <row r="4" spans="1:15">
      <c r="A4" s="10"/>
      <c r="B4" s="1"/>
      <c r="C4" s="17"/>
      <c r="D4" s="18"/>
      <c r="E4" s="18"/>
      <c r="F4" s="18"/>
      <c r="G4" s="19"/>
      <c r="H4" s="19"/>
      <c r="I4" s="19"/>
      <c r="J4" s="19"/>
      <c r="K4" s="19"/>
      <c r="L4" s="19"/>
      <c r="M4" s="19"/>
      <c r="N4" s="213"/>
    </row>
    <row r="5" spans="1:15" ht="21" customHeight="1" thickBot="1">
      <c r="A5" s="195"/>
      <c r="B5" s="196"/>
      <c r="C5" s="20" t="s">
        <v>2</v>
      </c>
      <c r="D5" s="21"/>
      <c r="E5" s="21" t="s">
        <v>168</v>
      </c>
      <c r="F5" s="22"/>
      <c r="G5" s="22"/>
      <c r="H5" s="22"/>
      <c r="I5" s="22"/>
      <c r="J5" s="22"/>
      <c r="K5" s="22"/>
      <c r="L5" s="22"/>
      <c r="M5" s="22"/>
      <c r="N5" s="214"/>
    </row>
    <row r="6" spans="1:15" ht="14.25" thickTop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13.5" thickTop="1">
      <c r="A7" s="204" t="s">
        <v>3</v>
      </c>
      <c r="B7" s="206" t="s">
        <v>4</v>
      </c>
      <c r="C7" s="197" t="s">
        <v>5</v>
      </c>
      <c r="D7" s="198"/>
      <c r="E7" s="199"/>
      <c r="F7" s="197" t="s">
        <v>6</v>
      </c>
      <c r="G7" s="198"/>
      <c r="H7" s="198"/>
      <c r="I7" s="199"/>
      <c r="J7" s="197" t="s">
        <v>7</v>
      </c>
      <c r="K7" s="198"/>
      <c r="L7" s="199"/>
      <c r="M7" s="200" t="s">
        <v>8</v>
      </c>
      <c r="N7" s="201"/>
    </row>
    <row r="8" spans="1:15" ht="13.5" thickBot="1">
      <c r="A8" s="205"/>
      <c r="B8" s="207"/>
      <c r="C8" s="12" t="s">
        <v>9</v>
      </c>
      <c r="D8" s="13" t="s">
        <v>10</v>
      </c>
      <c r="E8" s="14" t="s">
        <v>11</v>
      </c>
      <c r="F8" s="12" t="s">
        <v>12</v>
      </c>
      <c r="G8" s="13" t="s">
        <v>13</v>
      </c>
      <c r="H8" s="13" t="s">
        <v>14</v>
      </c>
      <c r="I8" s="14" t="s">
        <v>15</v>
      </c>
      <c r="J8" s="12" t="s">
        <v>16</v>
      </c>
      <c r="K8" s="13" t="s">
        <v>17</v>
      </c>
      <c r="L8" s="14" t="s">
        <v>18</v>
      </c>
      <c r="M8" s="202"/>
      <c r="N8" s="203"/>
    </row>
    <row r="9" spans="1:15" ht="14.25" thickTop="1" thickBot="1">
      <c r="B9" s="2"/>
    </row>
    <row r="10" spans="1:15">
      <c r="A10" s="87"/>
      <c r="B10" s="88"/>
      <c r="C10" s="89"/>
      <c r="D10" s="89"/>
      <c r="E10" s="89"/>
      <c r="F10" s="90"/>
      <c r="G10" s="91"/>
      <c r="H10" s="90"/>
      <c r="I10" s="90"/>
      <c r="J10" s="90"/>
      <c r="K10" s="90"/>
      <c r="L10" s="92"/>
      <c r="M10" s="231"/>
      <c r="N10" s="232"/>
    </row>
    <row r="11" spans="1:15">
      <c r="A11" s="97">
        <v>1</v>
      </c>
      <c r="B11" s="30" t="s">
        <v>84</v>
      </c>
      <c r="C11" s="36"/>
      <c r="D11" s="42"/>
      <c r="E11" s="42"/>
      <c r="F11" s="45"/>
      <c r="G11" s="56"/>
      <c r="H11" s="45"/>
      <c r="I11" s="45"/>
      <c r="J11" s="45"/>
      <c r="K11" s="45"/>
      <c r="L11" s="50"/>
      <c r="M11" s="243"/>
      <c r="N11" s="244"/>
    </row>
    <row r="12" spans="1:15">
      <c r="A12" s="93" t="s">
        <v>19</v>
      </c>
      <c r="B12" s="29" t="s">
        <v>20</v>
      </c>
      <c r="C12" s="35"/>
      <c r="D12" s="41"/>
      <c r="E12" s="41"/>
      <c r="F12" s="44"/>
      <c r="G12" s="54"/>
      <c r="H12" s="48"/>
      <c r="I12" s="48"/>
      <c r="J12" s="48"/>
      <c r="K12" s="44"/>
      <c r="L12" s="46"/>
      <c r="M12" s="219"/>
      <c r="N12" s="220"/>
    </row>
    <row r="13" spans="1:15" ht="22.5">
      <c r="A13" s="94" t="s">
        <v>21</v>
      </c>
      <c r="B13" s="28" t="s">
        <v>43</v>
      </c>
      <c r="C13" s="34"/>
      <c r="D13" s="32"/>
      <c r="E13" s="32"/>
      <c r="F13" s="37" t="s">
        <v>22</v>
      </c>
      <c r="G13" s="6">
        <v>792.4</v>
      </c>
      <c r="H13" s="43"/>
      <c r="I13" s="43"/>
      <c r="J13" s="43"/>
      <c r="K13" s="43">
        <f>G13</f>
        <v>792.4</v>
      </c>
      <c r="L13" s="47">
        <f>K13</f>
        <v>792.4</v>
      </c>
      <c r="M13" s="183"/>
      <c r="N13" s="184"/>
    </row>
    <row r="14" spans="1:15" ht="22.5">
      <c r="A14" s="94" t="s">
        <v>61</v>
      </c>
      <c r="B14" s="28" t="s">
        <v>62</v>
      </c>
      <c r="C14" s="34"/>
      <c r="D14" s="37"/>
      <c r="E14" s="37"/>
      <c r="F14" s="37" t="s">
        <v>23</v>
      </c>
      <c r="G14" s="6"/>
      <c r="H14" s="43"/>
      <c r="I14" s="43"/>
      <c r="J14" s="43"/>
      <c r="K14" s="43">
        <v>342.41</v>
      </c>
      <c r="L14" s="47">
        <f t="shared" ref="L14:L21" si="0">K14</f>
        <v>342.41</v>
      </c>
      <c r="M14" s="189"/>
      <c r="N14" s="190"/>
      <c r="O14" s="26"/>
    </row>
    <row r="15" spans="1:15" ht="33.75">
      <c r="A15" s="94" t="s">
        <v>63</v>
      </c>
      <c r="B15" s="28" t="s">
        <v>64</v>
      </c>
      <c r="C15" s="34"/>
      <c r="D15" s="37"/>
      <c r="E15" s="37"/>
      <c r="F15" s="37" t="s">
        <v>23</v>
      </c>
      <c r="G15" s="6"/>
      <c r="H15" s="43"/>
      <c r="I15" s="43"/>
      <c r="J15" s="43"/>
      <c r="K15" s="43">
        <v>372.58</v>
      </c>
      <c r="L15" s="47">
        <f t="shared" si="0"/>
        <v>372.58</v>
      </c>
      <c r="M15" s="189"/>
      <c r="N15" s="190"/>
      <c r="O15" s="26"/>
    </row>
    <row r="16" spans="1:15" ht="22.5">
      <c r="A16" s="94" t="s">
        <v>65</v>
      </c>
      <c r="B16" s="28" t="s">
        <v>66</v>
      </c>
      <c r="C16" s="34"/>
      <c r="D16" s="37"/>
      <c r="E16" s="37"/>
      <c r="F16" s="37" t="s">
        <v>23</v>
      </c>
      <c r="G16" s="6"/>
      <c r="H16" s="43"/>
      <c r="I16" s="43"/>
      <c r="J16" s="43"/>
      <c r="K16" s="43">
        <v>57.07</v>
      </c>
      <c r="L16" s="47">
        <f t="shared" si="0"/>
        <v>57.07</v>
      </c>
      <c r="M16" s="189"/>
      <c r="N16" s="190"/>
      <c r="O16" s="26"/>
    </row>
    <row r="17" spans="1:15" ht="33.75">
      <c r="A17" s="94" t="s">
        <v>67</v>
      </c>
      <c r="B17" s="28" t="s">
        <v>68</v>
      </c>
      <c r="C17" s="34"/>
      <c r="D17" s="37"/>
      <c r="E17" s="37"/>
      <c r="F17" s="37" t="s">
        <v>23</v>
      </c>
      <c r="G17" s="6"/>
      <c r="H17" s="43"/>
      <c r="I17" s="43"/>
      <c r="J17" s="43"/>
      <c r="K17" s="43">
        <v>260.45</v>
      </c>
      <c r="L17" s="47">
        <f t="shared" si="0"/>
        <v>260.45</v>
      </c>
      <c r="M17" s="217"/>
      <c r="N17" s="218"/>
      <c r="O17" s="26"/>
    </row>
    <row r="18" spans="1:15" ht="22.5">
      <c r="A18" s="94" t="s">
        <v>69</v>
      </c>
      <c r="B18" s="28" t="s">
        <v>44</v>
      </c>
      <c r="C18" s="34"/>
      <c r="D18" s="37"/>
      <c r="E18" s="37"/>
      <c r="F18" s="37" t="s">
        <v>23</v>
      </c>
      <c r="G18" s="6"/>
      <c r="H18" s="43"/>
      <c r="I18" s="43"/>
      <c r="J18" s="43"/>
      <c r="K18" s="43">
        <v>372.58</v>
      </c>
      <c r="L18" s="47">
        <f>K18</f>
        <v>372.58</v>
      </c>
      <c r="M18" s="217"/>
      <c r="N18" s="218"/>
      <c r="O18" s="26"/>
    </row>
    <row r="19" spans="1:15" ht="45">
      <c r="A19" s="96" t="s">
        <v>70</v>
      </c>
      <c r="B19" s="28" t="s">
        <v>71</v>
      </c>
      <c r="C19" s="34"/>
      <c r="D19" s="37"/>
      <c r="E19" s="37"/>
      <c r="F19" s="43" t="s">
        <v>23</v>
      </c>
      <c r="G19" s="6"/>
      <c r="H19" s="43"/>
      <c r="I19" s="43"/>
      <c r="J19" s="43"/>
      <c r="K19" s="43">
        <v>342.41</v>
      </c>
      <c r="L19" s="47">
        <f t="shared" si="0"/>
        <v>342.41</v>
      </c>
      <c r="M19" s="189"/>
      <c r="N19" s="190"/>
      <c r="O19" s="26"/>
    </row>
    <row r="20" spans="1:15" ht="45">
      <c r="A20" s="96" t="s">
        <v>72</v>
      </c>
      <c r="B20" s="28" t="s">
        <v>73</v>
      </c>
      <c r="C20" s="34"/>
      <c r="D20" s="37"/>
      <c r="E20" s="37"/>
      <c r="F20" s="43" t="s">
        <v>24</v>
      </c>
      <c r="G20" s="6"/>
      <c r="H20" s="43"/>
      <c r="I20" s="43"/>
      <c r="J20" s="43"/>
      <c r="K20" s="43">
        <v>7532.98</v>
      </c>
      <c r="L20" s="47">
        <f t="shared" si="0"/>
        <v>7532.98</v>
      </c>
      <c r="M20" s="189"/>
      <c r="N20" s="190"/>
      <c r="O20" s="26"/>
    </row>
    <row r="21" spans="1:15" ht="22.5">
      <c r="A21" s="96" t="s">
        <v>74</v>
      </c>
      <c r="B21" s="28" t="s">
        <v>25</v>
      </c>
      <c r="C21" s="34"/>
      <c r="D21" s="37"/>
      <c r="E21" s="37"/>
      <c r="F21" s="43" t="s">
        <v>26</v>
      </c>
      <c r="G21" s="6">
        <v>792.4</v>
      </c>
      <c r="H21" s="43">
        <v>5</v>
      </c>
      <c r="I21" s="43"/>
      <c r="J21" s="43"/>
      <c r="K21" s="43">
        <f>G21*H21</f>
        <v>3962</v>
      </c>
      <c r="L21" s="47">
        <f t="shared" si="0"/>
        <v>3962</v>
      </c>
      <c r="M21" s="189"/>
      <c r="N21" s="190"/>
      <c r="O21" s="26"/>
    </row>
    <row r="22" spans="1:15">
      <c r="A22" s="95" t="s">
        <v>27</v>
      </c>
      <c r="B22" s="29" t="s">
        <v>171</v>
      </c>
      <c r="C22" s="35"/>
      <c r="D22" s="33"/>
      <c r="E22" s="33"/>
      <c r="F22" s="44"/>
      <c r="G22" s="55"/>
      <c r="H22" s="44"/>
      <c r="I22" s="44"/>
      <c r="J22" s="44"/>
      <c r="K22" s="44"/>
      <c r="L22" s="46"/>
      <c r="M22" s="233"/>
      <c r="N22" s="234"/>
      <c r="O22" s="26"/>
    </row>
    <row r="23" spans="1:15" ht="22.5">
      <c r="A23" s="138" t="s">
        <v>169</v>
      </c>
      <c r="B23" s="137" t="s">
        <v>170</v>
      </c>
      <c r="C23" s="115"/>
      <c r="D23" s="134"/>
      <c r="E23" s="134"/>
      <c r="F23" s="120" t="s">
        <v>23</v>
      </c>
      <c r="G23" s="135">
        <v>160</v>
      </c>
      <c r="H23" s="136">
        <v>0.5</v>
      </c>
      <c r="I23" s="136">
        <v>5</v>
      </c>
      <c r="J23" s="136"/>
      <c r="K23" s="120">
        <f>G23*H23*I23</f>
        <v>400</v>
      </c>
      <c r="L23" s="119">
        <f>K23</f>
        <v>400</v>
      </c>
      <c r="M23" s="235"/>
      <c r="N23" s="236"/>
      <c r="O23" s="26"/>
    </row>
    <row r="24" spans="1:15" ht="45">
      <c r="A24" s="139" t="s">
        <v>70</v>
      </c>
      <c r="B24" s="28" t="s">
        <v>71</v>
      </c>
      <c r="C24" s="140"/>
      <c r="D24" s="141"/>
      <c r="E24" s="141"/>
      <c r="F24" s="142" t="s">
        <v>23</v>
      </c>
      <c r="G24" s="143"/>
      <c r="H24" s="142"/>
      <c r="I24" s="142"/>
      <c r="J24" s="142"/>
      <c r="K24" s="142">
        <v>400</v>
      </c>
      <c r="L24" s="144">
        <f>K24</f>
        <v>400</v>
      </c>
      <c r="M24" s="145"/>
      <c r="N24" s="146"/>
      <c r="O24" s="26"/>
    </row>
    <row r="25" spans="1:15">
      <c r="A25" s="95" t="s">
        <v>32</v>
      </c>
      <c r="B25" s="29" t="s">
        <v>28</v>
      </c>
      <c r="C25" s="35"/>
      <c r="D25" s="33"/>
      <c r="E25" s="33"/>
      <c r="F25" s="44"/>
      <c r="G25" s="55"/>
      <c r="H25" s="44"/>
      <c r="I25" s="44"/>
      <c r="J25" s="44"/>
      <c r="K25" s="44"/>
      <c r="L25" s="46"/>
      <c r="M25" s="219"/>
      <c r="N25" s="220"/>
      <c r="O25" s="26"/>
    </row>
    <row r="26" spans="1:15" ht="33.75">
      <c r="A26" s="96" t="s">
        <v>75</v>
      </c>
      <c r="B26" s="28" t="s">
        <v>76</v>
      </c>
      <c r="C26" s="34"/>
      <c r="D26" s="37"/>
      <c r="E26" s="37"/>
      <c r="F26" s="43" t="s">
        <v>22</v>
      </c>
      <c r="G26" s="6">
        <v>792.4</v>
      </c>
      <c r="H26" s="43"/>
      <c r="I26" s="43"/>
      <c r="J26" s="43"/>
      <c r="K26" s="43">
        <f>G26</f>
        <v>792.4</v>
      </c>
      <c r="L26" s="47">
        <f>K26</f>
        <v>792.4</v>
      </c>
      <c r="M26" s="189"/>
      <c r="N26" s="190"/>
      <c r="O26" s="26"/>
    </row>
    <row r="27" spans="1:15" ht="22.5">
      <c r="A27" s="94" t="s">
        <v>29</v>
      </c>
      <c r="B27" s="28" t="s">
        <v>30</v>
      </c>
      <c r="C27" s="34"/>
      <c r="D27" s="37"/>
      <c r="E27" s="37"/>
      <c r="F27" s="43" t="s">
        <v>22</v>
      </c>
      <c r="G27" s="6">
        <v>792.4</v>
      </c>
      <c r="H27" s="43"/>
      <c r="I27" s="43"/>
      <c r="J27" s="43"/>
      <c r="K27" s="43">
        <f>G27</f>
        <v>792.4</v>
      </c>
      <c r="L27" s="47">
        <f t="shared" ref="L27:L28" si="1">K27</f>
        <v>792.4</v>
      </c>
      <c r="M27" s="189"/>
      <c r="N27" s="190"/>
      <c r="O27" s="26"/>
    </row>
    <row r="28" spans="1:15" ht="22.5">
      <c r="A28" s="94" t="s">
        <v>77</v>
      </c>
      <c r="B28" s="28" t="s">
        <v>78</v>
      </c>
      <c r="C28" s="34"/>
      <c r="D28" s="40"/>
      <c r="E28" s="40"/>
      <c r="F28" s="43" t="s">
        <v>31</v>
      </c>
      <c r="G28" s="5"/>
      <c r="H28" s="47"/>
      <c r="I28" s="47"/>
      <c r="J28" s="43">
        <v>14</v>
      </c>
      <c r="K28" s="43">
        <f>J28</f>
        <v>14</v>
      </c>
      <c r="L28" s="47">
        <f t="shared" si="1"/>
        <v>14</v>
      </c>
      <c r="M28" s="187"/>
      <c r="N28" s="188"/>
      <c r="O28" s="26"/>
    </row>
    <row r="29" spans="1:15">
      <c r="A29" s="93" t="s">
        <v>172</v>
      </c>
      <c r="B29" s="29" t="s">
        <v>85</v>
      </c>
      <c r="C29" s="35"/>
      <c r="D29" s="58"/>
      <c r="E29" s="58"/>
      <c r="F29" s="33"/>
      <c r="G29" s="53"/>
      <c r="H29" s="46"/>
      <c r="I29" s="46"/>
      <c r="J29" s="44"/>
      <c r="K29" s="46"/>
      <c r="L29" s="46"/>
      <c r="M29" s="241"/>
      <c r="N29" s="242"/>
      <c r="O29" s="26"/>
    </row>
    <row r="30" spans="1:15" ht="45">
      <c r="A30" s="114" t="s">
        <v>163</v>
      </c>
      <c r="B30" s="28" t="s">
        <v>164</v>
      </c>
      <c r="C30" s="115"/>
      <c r="D30" s="116"/>
      <c r="E30" s="116"/>
      <c r="F30" s="117" t="s">
        <v>31</v>
      </c>
      <c r="G30" s="118"/>
      <c r="H30" s="119"/>
      <c r="I30" s="119"/>
      <c r="J30" s="120">
        <v>1</v>
      </c>
      <c r="K30" s="120">
        <f>J30</f>
        <v>1</v>
      </c>
      <c r="L30" s="119">
        <f>K30</f>
        <v>1</v>
      </c>
      <c r="M30" s="215"/>
      <c r="N30" s="216"/>
      <c r="O30" s="26"/>
    </row>
    <row r="31" spans="1:15" ht="45">
      <c r="A31" s="94" t="s">
        <v>79</v>
      </c>
      <c r="B31" s="28" t="s">
        <v>80</v>
      </c>
      <c r="C31" s="34"/>
      <c r="D31" s="40"/>
      <c r="E31" s="40"/>
      <c r="F31" s="37" t="s">
        <v>31</v>
      </c>
      <c r="G31" s="5"/>
      <c r="H31" s="47"/>
      <c r="I31" s="47"/>
      <c r="J31" s="43">
        <v>10</v>
      </c>
      <c r="K31" s="43">
        <f>J31</f>
        <v>10</v>
      </c>
      <c r="L31" s="47">
        <f t="shared" ref="L31:L34" si="2">K31</f>
        <v>10</v>
      </c>
      <c r="M31" s="187"/>
      <c r="N31" s="188"/>
      <c r="O31" s="26"/>
    </row>
    <row r="32" spans="1:15" ht="45">
      <c r="A32" s="94" t="s">
        <v>81</v>
      </c>
      <c r="B32" s="28" t="s">
        <v>82</v>
      </c>
      <c r="C32" s="34"/>
      <c r="D32" s="32"/>
      <c r="E32" s="32"/>
      <c r="F32" s="43" t="s">
        <v>31</v>
      </c>
      <c r="G32" s="6"/>
      <c r="H32" s="43"/>
      <c r="I32" s="43"/>
      <c r="J32" s="43">
        <v>1</v>
      </c>
      <c r="K32" s="43">
        <f t="shared" ref="K32:L33" si="3">J32</f>
        <v>1</v>
      </c>
      <c r="L32" s="47">
        <f t="shared" si="3"/>
        <v>1</v>
      </c>
      <c r="M32" s="183"/>
      <c r="N32" s="184"/>
      <c r="O32" s="26"/>
    </row>
    <row r="33" spans="1:15" ht="45">
      <c r="A33" s="94" t="s">
        <v>86</v>
      </c>
      <c r="B33" s="28" t="s">
        <v>87</v>
      </c>
      <c r="C33" s="34"/>
      <c r="D33" s="34"/>
      <c r="E33" s="34"/>
      <c r="F33" s="37" t="s">
        <v>31</v>
      </c>
      <c r="G33" s="51"/>
      <c r="H33" s="49"/>
      <c r="I33" s="49"/>
      <c r="J33" s="49">
        <v>1</v>
      </c>
      <c r="K33" s="49">
        <f>J33</f>
        <v>1</v>
      </c>
      <c r="L33" s="76">
        <f t="shared" si="3"/>
        <v>1</v>
      </c>
      <c r="M33" s="251"/>
      <c r="N33" s="252"/>
      <c r="O33" s="26"/>
    </row>
    <row r="34" spans="1:15" ht="45">
      <c r="A34" s="94" t="s">
        <v>165</v>
      </c>
      <c r="B34" s="28" t="s">
        <v>166</v>
      </c>
      <c r="C34" s="34"/>
      <c r="D34" s="37"/>
      <c r="E34" s="37"/>
      <c r="F34" s="43" t="s">
        <v>31</v>
      </c>
      <c r="G34" s="6"/>
      <c r="H34" s="43"/>
      <c r="I34" s="43"/>
      <c r="J34" s="43">
        <v>1</v>
      </c>
      <c r="K34" s="43">
        <f>J34</f>
        <v>1</v>
      </c>
      <c r="L34" s="47">
        <f t="shared" si="2"/>
        <v>1</v>
      </c>
      <c r="M34" s="237"/>
      <c r="N34" s="238"/>
      <c r="O34" s="26"/>
    </row>
    <row r="35" spans="1:15">
      <c r="A35" s="93" t="s">
        <v>173</v>
      </c>
      <c r="B35" s="29" t="s">
        <v>88</v>
      </c>
      <c r="C35" s="35"/>
      <c r="D35" s="33"/>
      <c r="E35" s="33"/>
      <c r="F35" s="33"/>
      <c r="G35" s="55"/>
      <c r="H35" s="44"/>
      <c r="I35" s="44"/>
      <c r="J35" s="44"/>
      <c r="K35" s="44"/>
      <c r="L35" s="46"/>
      <c r="M35" s="219"/>
      <c r="N35" s="220"/>
      <c r="O35" s="26"/>
    </row>
    <row r="36" spans="1:15" ht="56.25">
      <c r="A36" s="96" t="s">
        <v>83</v>
      </c>
      <c r="B36" s="28" t="s">
        <v>49</v>
      </c>
      <c r="C36" s="34"/>
      <c r="D36" s="37"/>
      <c r="E36" s="37"/>
      <c r="F36" s="37" t="s">
        <v>22</v>
      </c>
      <c r="G36" s="6">
        <v>122.4</v>
      </c>
      <c r="H36" s="43"/>
      <c r="I36" s="43"/>
      <c r="J36" s="43"/>
      <c r="K36" s="43">
        <f>G36</f>
        <v>122.4</v>
      </c>
      <c r="L36" s="47">
        <f>K36</f>
        <v>122.4</v>
      </c>
      <c r="M36" s="189"/>
      <c r="N36" s="190"/>
      <c r="O36" s="26"/>
    </row>
    <row r="37" spans="1:15">
      <c r="A37" s="97">
        <v>5</v>
      </c>
      <c r="B37" s="30" t="s">
        <v>45</v>
      </c>
      <c r="C37" s="36"/>
      <c r="D37" s="57"/>
      <c r="E37" s="57"/>
      <c r="F37" s="45"/>
      <c r="G37" s="56"/>
      <c r="H37" s="45"/>
      <c r="I37" s="45"/>
      <c r="J37" s="45"/>
      <c r="K37" s="45"/>
      <c r="L37" s="50"/>
      <c r="M37" s="191"/>
      <c r="N37" s="192"/>
      <c r="O37" s="26"/>
    </row>
    <row r="38" spans="1:15">
      <c r="A38" s="95" t="s">
        <v>40</v>
      </c>
      <c r="B38" s="29" t="s">
        <v>33</v>
      </c>
      <c r="C38" s="35"/>
      <c r="D38" s="33"/>
      <c r="E38" s="33"/>
      <c r="F38" s="44"/>
      <c r="G38" s="55"/>
      <c r="H38" s="44"/>
      <c r="I38" s="44"/>
      <c r="J38" s="44"/>
      <c r="K38" s="44"/>
      <c r="L38" s="46"/>
      <c r="M38" s="193"/>
      <c r="N38" s="194"/>
      <c r="O38" s="26"/>
    </row>
    <row r="39" spans="1:15">
      <c r="A39" s="96" t="s">
        <v>50</v>
      </c>
      <c r="B39" s="28" t="s">
        <v>34</v>
      </c>
      <c r="C39" s="34"/>
      <c r="D39" s="37"/>
      <c r="E39" s="37"/>
      <c r="F39" s="43" t="s">
        <v>26</v>
      </c>
      <c r="G39" s="6"/>
      <c r="H39" s="43"/>
      <c r="I39" s="43"/>
      <c r="J39" s="43"/>
      <c r="K39" s="43">
        <v>4.03</v>
      </c>
      <c r="L39" s="47">
        <f>K39</f>
        <v>4.03</v>
      </c>
      <c r="M39" s="189"/>
      <c r="N39" s="190"/>
      <c r="O39" s="26"/>
    </row>
    <row r="40" spans="1:15" ht="22.5">
      <c r="A40" s="96" t="s">
        <v>61</v>
      </c>
      <c r="B40" s="28" t="s">
        <v>62</v>
      </c>
      <c r="C40" s="34"/>
      <c r="D40" s="37"/>
      <c r="E40" s="37"/>
      <c r="F40" s="37" t="s">
        <v>23</v>
      </c>
      <c r="G40" s="6"/>
      <c r="H40" s="43"/>
      <c r="I40" s="43"/>
      <c r="J40" s="43"/>
      <c r="K40" s="43">
        <v>5.65</v>
      </c>
      <c r="L40" s="47">
        <f t="shared" ref="L40:L47" si="4">K40</f>
        <v>5.65</v>
      </c>
      <c r="M40" s="189"/>
      <c r="N40" s="190"/>
      <c r="O40" s="7"/>
    </row>
    <row r="41" spans="1:15" ht="45">
      <c r="A41" s="96" t="s">
        <v>70</v>
      </c>
      <c r="B41" s="28" t="s">
        <v>71</v>
      </c>
      <c r="C41" s="34"/>
      <c r="D41" s="37"/>
      <c r="E41" s="37"/>
      <c r="F41" s="37" t="s">
        <v>23</v>
      </c>
      <c r="G41" s="6"/>
      <c r="H41" s="43"/>
      <c r="I41" s="43"/>
      <c r="J41" s="43"/>
      <c r="K41" s="43">
        <v>5.65</v>
      </c>
      <c r="L41" s="47">
        <f t="shared" si="4"/>
        <v>5.65</v>
      </c>
      <c r="M41" s="189"/>
      <c r="N41" s="190"/>
      <c r="O41" s="26"/>
    </row>
    <row r="42" spans="1:15" ht="33.75">
      <c r="A42" s="96" t="s">
        <v>89</v>
      </c>
      <c r="B42" s="28" t="s">
        <v>90</v>
      </c>
      <c r="C42" s="34"/>
      <c r="D42" s="37"/>
      <c r="E42" s="37"/>
      <c r="F42" s="37" t="s">
        <v>23</v>
      </c>
      <c r="G42" s="6"/>
      <c r="H42" s="43"/>
      <c r="I42" s="43"/>
      <c r="J42" s="43"/>
      <c r="K42" s="43">
        <v>2.2999999999999998</v>
      </c>
      <c r="L42" s="47">
        <f t="shared" si="4"/>
        <v>2.2999999999999998</v>
      </c>
      <c r="M42" s="189"/>
      <c r="N42" s="190"/>
      <c r="O42" s="26"/>
    </row>
    <row r="43" spans="1:15" ht="45">
      <c r="A43" s="96" t="s">
        <v>91</v>
      </c>
      <c r="B43" s="28" t="s">
        <v>92</v>
      </c>
      <c r="C43" s="34"/>
      <c r="D43" s="37"/>
      <c r="E43" s="37"/>
      <c r="F43" s="37" t="s">
        <v>35</v>
      </c>
      <c r="G43" s="6"/>
      <c r="H43" s="43"/>
      <c r="I43" s="43"/>
      <c r="J43" s="43"/>
      <c r="K43" s="43">
        <v>112.14</v>
      </c>
      <c r="L43" s="47">
        <f t="shared" si="4"/>
        <v>112.14</v>
      </c>
      <c r="M43" s="183"/>
      <c r="N43" s="184"/>
      <c r="O43" s="26"/>
    </row>
    <row r="44" spans="1:15" ht="33.75">
      <c r="A44" s="96" t="s">
        <v>51</v>
      </c>
      <c r="B44" s="28" t="s">
        <v>93</v>
      </c>
      <c r="C44" s="34"/>
      <c r="D44" s="37"/>
      <c r="E44" s="37"/>
      <c r="F44" s="37" t="s">
        <v>35</v>
      </c>
      <c r="G44" s="6"/>
      <c r="H44" s="43"/>
      <c r="I44" s="43"/>
      <c r="J44" s="43"/>
      <c r="K44" s="43">
        <v>7.85</v>
      </c>
      <c r="L44" s="47">
        <f>K44</f>
        <v>7.85</v>
      </c>
      <c r="M44" s="189"/>
      <c r="N44" s="190"/>
      <c r="O44" s="26"/>
    </row>
    <row r="45" spans="1:15" ht="22.5">
      <c r="A45" s="94" t="s">
        <v>94</v>
      </c>
      <c r="B45" s="28" t="s">
        <v>95</v>
      </c>
      <c r="C45" s="34"/>
      <c r="D45" s="37"/>
      <c r="E45" s="37"/>
      <c r="F45" s="43" t="s">
        <v>26</v>
      </c>
      <c r="G45" s="6"/>
      <c r="H45" s="43"/>
      <c r="I45" s="43"/>
      <c r="J45" s="43"/>
      <c r="K45" s="43">
        <v>30.34</v>
      </c>
      <c r="L45" s="47">
        <f t="shared" si="4"/>
        <v>30.34</v>
      </c>
      <c r="M45" s="183"/>
      <c r="N45" s="184"/>
      <c r="O45" s="26"/>
    </row>
    <row r="46" spans="1:15" ht="33.75">
      <c r="A46" s="94" t="s">
        <v>52</v>
      </c>
      <c r="B46" s="31" t="s">
        <v>96</v>
      </c>
      <c r="C46" s="34"/>
      <c r="D46" s="37"/>
      <c r="E46" s="37"/>
      <c r="F46" s="43" t="s">
        <v>31</v>
      </c>
      <c r="G46" s="6"/>
      <c r="H46" s="43"/>
      <c r="I46" s="43"/>
      <c r="J46" s="43"/>
      <c r="K46" s="43">
        <v>1</v>
      </c>
      <c r="L46" s="47">
        <f t="shared" si="4"/>
        <v>1</v>
      </c>
      <c r="M46" s="183"/>
      <c r="N46" s="184"/>
      <c r="O46" s="26"/>
    </row>
    <row r="47" spans="1:15" ht="33.75">
      <c r="A47" s="94" t="s">
        <v>53</v>
      </c>
      <c r="B47" s="31" t="s">
        <v>97</v>
      </c>
      <c r="C47" s="34"/>
      <c r="D47" s="37"/>
      <c r="E47" s="37"/>
      <c r="F47" s="37" t="s">
        <v>31</v>
      </c>
      <c r="G47" s="6"/>
      <c r="H47" s="43"/>
      <c r="I47" s="43"/>
      <c r="J47" s="43"/>
      <c r="K47" s="43">
        <v>1</v>
      </c>
      <c r="L47" s="47">
        <f t="shared" si="4"/>
        <v>1</v>
      </c>
      <c r="M47" s="183"/>
      <c r="N47" s="184"/>
      <c r="O47" s="26"/>
    </row>
    <row r="48" spans="1:15">
      <c r="A48" s="95" t="s">
        <v>41</v>
      </c>
      <c r="B48" s="29" t="s">
        <v>36</v>
      </c>
      <c r="C48" s="35"/>
      <c r="D48" s="33"/>
      <c r="E48" s="33"/>
      <c r="F48" s="33"/>
      <c r="G48" s="55"/>
      <c r="H48" s="44"/>
      <c r="I48" s="44"/>
      <c r="J48" s="44"/>
      <c r="K48" s="44"/>
      <c r="L48" s="46"/>
      <c r="M48" s="185"/>
      <c r="N48" s="186"/>
      <c r="O48" s="26"/>
    </row>
    <row r="49" spans="1:15">
      <c r="A49" s="94" t="s">
        <v>50</v>
      </c>
      <c r="B49" s="28" t="s">
        <v>34</v>
      </c>
      <c r="C49" s="34"/>
      <c r="D49" s="40"/>
      <c r="E49" s="40"/>
      <c r="F49" s="37" t="s">
        <v>26</v>
      </c>
      <c r="G49" s="5"/>
      <c r="H49" s="47"/>
      <c r="I49" s="47"/>
      <c r="J49" s="47"/>
      <c r="K49" s="43">
        <v>34.74</v>
      </c>
      <c r="L49" s="47">
        <f>K49</f>
        <v>34.74</v>
      </c>
      <c r="M49" s="187"/>
      <c r="N49" s="188"/>
      <c r="O49" s="26"/>
    </row>
    <row r="50" spans="1:15" ht="22.5">
      <c r="A50" s="94" t="s">
        <v>61</v>
      </c>
      <c r="B50" s="31" t="s">
        <v>153</v>
      </c>
      <c r="C50" s="34"/>
      <c r="D50" s="38"/>
      <c r="E50" s="38"/>
      <c r="F50" s="43" t="s">
        <v>23</v>
      </c>
      <c r="G50" s="5">
        <v>6.15</v>
      </c>
      <c r="H50" s="47">
        <v>5.65</v>
      </c>
      <c r="I50" s="47">
        <v>1.45</v>
      </c>
      <c r="J50" s="47"/>
      <c r="K50" s="43">
        <f>G50*H50*I50</f>
        <v>50.383875000000003</v>
      </c>
      <c r="L50" s="47">
        <f t="shared" ref="L50:L79" si="5">K50</f>
        <v>50.383875000000003</v>
      </c>
      <c r="M50" s="187"/>
      <c r="N50" s="188"/>
      <c r="O50" s="26"/>
    </row>
    <row r="51" spans="1:15" ht="33.75">
      <c r="A51" s="94" t="s">
        <v>89</v>
      </c>
      <c r="B51" s="31" t="s">
        <v>152</v>
      </c>
      <c r="C51" s="34"/>
      <c r="D51" s="39"/>
      <c r="E51" s="39"/>
      <c r="F51" s="37" t="s">
        <v>23</v>
      </c>
      <c r="G51" s="1"/>
      <c r="H51" s="5"/>
      <c r="I51" s="47"/>
      <c r="J51" s="47"/>
      <c r="K51" s="43"/>
      <c r="L51" s="47"/>
      <c r="M51" s="187"/>
      <c r="N51" s="188"/>
      <c r="O51" s="7"/>
    </row>
    <row r="52" spans="1:15">
      <c r="A52" s="94"/>
      <c r="B52" s="31"/>
      <c r="C52" s="34"/>
      <c r="D52" s="39"/>
      <c r="E52" s="39"/>
      <c r="F52" s="37"/>
      <c r="G52" s="52"/>
      <c r="H52" s="52" t="s">
        <v>149</v>
      </c>
      <c r="I52" s="47"/>
      <c r="J52" s="43"/>
      <c r="K52" s="43">
        <v>9.3800000000000008</v>
      </c>
      <c r="L52" s="47"/>
      <c r="M52" s="227"/>
      <c r="N52" s="228"/>
      <c r="O52" s="26"/>
    </row>
    <row r="53" spans="1:15">
      <c r="A53" s="94"/>
      <c r="B53" s="31"/>
      <c r="C53" s="34"/>
      <c r="D53" s="39"/>
      <c r="E53" s="39"/>
      <c r="F53" s="37"/>
      <c r="G53" s="52"/>
      <c r="H53" s="52" t="s">
        <v>146</v>
      </c>
      <c r="I53" s="47"/>
      <c r="J53" s="43"/>
      <c r="K53" s="43">
        <v>8.9</v>
      </c>
      <c r="L53" s="47"/>
      <c r="M53" s="227"/>
      <c r="N53" s="228"/>
      <c r="O53" s="26"/>
    </row>
    <row r="54" spans="1:15">
      <c r="A54" s="94"/>
      <c r="B54" s="31"/>
      <c r="C54" s="34"/>
      <c r="D54" s="39"/>
      <c r="E54" s="39"/>
      <c r="F54" s="37"/>
      <c r="G54" s="52"/>
      <c r="H54" s="52" t="s">
        <v>147</v>
      </c>
      <c r="I54" s="47"/>
      <c r="J54" s="43"/>
      <c r="K54" s="43">
        <v>1.32</v>
      </c>
      <c r="L54" s="47"/>
      <c r="M54" s="227"/>
      <c r="N54" s="228"/>
      <c r="O54" s="26"/>
    </row>
    <row r="55" spans="1:15">
      <c r="A55" s="94"/>
      <c r="B55" s="31"/>
      <c r="C55" s="34"/>
      <c r="D55" s="39"/>
      <c r="E55" s="39"/>
      <c r="F55" s="37"/>
      <c r="G55" s="52"/>
      <c r="H55" s="52" t="s">
        <v>148</v>
      </c>
      <c r="I55" s="47"/>
      <c r="J55" s="43"/>
      <c r="K55" s="43">
        <v>1.46</v>
      </c>
      <c r="L55" s="47"/>
      <c r="M55" s="227"/>
      <c r="N55" s="228"/>
      <c r="O55" s="7"/>
    </row>
    <row r="56" spans="1:15">
      <c r="A56" s="94"/>
      <c r="B56" s="31"/>
      <c r="C56" s="34"/>
      <c r="D56" s="39"/>
      <c r="E56" s="39"/>
      <c r="F56" s="37"/>
      <c r="G56" s="52"/>
      <c r="H56" s="71"/>
      <c r="I56" s="47"/>
      <c r="J56" s="43"/>
      <c r="K56" s="43"/>
      <c r="L56" s="47">
        <f>K52+K53+K54+K55</f>
        <v>21.060000000000002</v>
      </c>
      <c r="M56" s="227"/>
      <c r="N56" s="228"/>
      <c r="O56" s="26"/>
    </row>
    <row r="57" spans="1:15" ht="45">
      <c r="A57" s="96" t="s">
        <v>91</v>
      </c>
      <c r="B57" s="28" t="s">
        <v>92</v>
      </c>
      <c r="C57" s="34"/>
      <c r="D57" s="40"/>
      <c r="E57" s="40"/>
      <c r="F57" s="37" t="s">
        <v>35</v>
      </c>
      <c r="G57" s="5"/>
      <c r="H57" s="47"/>
      <c r="I57" s="47"/>
      <c r="J57" s="47"/>
      <c r="K57" s="43"/>
      <c r="L57" s="47"/>
      <c r="M57" s="187"/>
      <c r="N57" s="188"/>
      <c r="O57" s="26"/>
    </row>
    <row r="58" spans="1:15">
      <c r="A58" s="96"/>
      <c r="B58" s="28"/>
      <c r="C58" s="34"/>
      <c r="D58" s="40"/>
      <c r="E58" s="40"/>
      <c r="F58" s="37"/>
      <c r="G58" s="5"/>
      <c r="H58" s="52" t="s">
        <v>149</v>
      </c>
      <c r="I58" s="47"/>
      <c r="J58" s="43"/>
      <c r="K58" s="43">
        <v>389</v>
      </c>
      <c r="L58" s="47"/>
      <c r="M58" s="227"/>
      <c r="N58" s="228"/>
      <c r="O58" s="26"/>
    </row>
    <row r="59" spans="1:15">
      <c r="A59" s="96"/>
      <c r="B59" s="28"/>
      <c r="C59" s="34"/>
      <c r="D59" s="40"/>
      <c r="E59" s="40"/>
      <c r="F59" s="37"/>
      <c r="G59" s="5"/>
      <c r="H59" s="52" t="s">
        <v>146</v>
      </c>
      <c r="I59" s="47"/>
      <c r="J59" s="43"/>
      <c r="K59" s="43">
        <v>321.10000000000002</v>
      </c>
      <c r="L59" s="47"/>
      <c r="M59" s="227"/>
      <c r="N59" s="228"/>
      <c r="O59" s="26"/>
    </row>
    <row r="60" spans="1:15">
      <c r="A60" s="96"/>
      <c r="B60" s="28"/>
      <c r="C60" s="34"/>
      <c r="D60" s="40"/>
      <c r="E60" s="40"/>
      <c r="F60" s="37"/>
      <c r="G60" s="5"/>
      <c r="H60" s="52" t="s">
        <v>147</v>
      </c>
      <c r="I60" s="47"/>
      <c r="J60" s="43"/>
      <c r="K60" s="43">
        <v>62</v>
      </c>
      <c r="L60" s="47"/>
      <c r="M60" s="227"/>
      <c r="N60" s="228"/>
      <c r="O60" s="26"/>
    </row>
    <row r="61" spans="1:15">
      <c r="A61" s="96"/>
      <c r="B61" s="28"/>
      <c r="C61" s="34"/>
      <c r="D61" s="40"/>
      <c r="E61" s="40"/>
      <c r="F61" s="37"/>
      <c r="G61" s="5"/>
      <c r="H61" s="52" t="s">
        <v>148</v>
      </c>
      <c r="I61" s="47"/>
      <c r="J61" s="43"/>
      <c r="K61" s="43">
        <v>50.9</v>
      </c>
      <c r="L61" s="47"/>
      <c r="M61" s="227"/>
      <c r="N61" s="228"/>
      <c r="O61" s="26"/>
    </row>
    <row r="62" spans="1:15">
      <c r="A62" s="96"/>
      <c r="B62" s="28"/>
      <c r="C62" s="34"/>
      <c r="D62" s="40"/>
      <c r="E62" s="40"/>
      <c r="F62" s="37"/>
      <c r="G62" s="5"/>
      <c r="H62" s="47"/>
      <c r="I62" s="47"/>
      <c r="J62" s="47"/>
      <c r="K62" s="47"/>
      <c r="L62" s="47">
        <f>K58+K59+K60+K61</f>
        <v>823</v>
      </c>
      <c r="M62" s="227"/>
      <c r="N62" s="228"/>
      <c r="O62" s="26"/>
    </row>
    <row r="63" spans="1:15" ht="33.75">
      <c r="A63" s="96" t="s">
        <v>98</v>
      </c>
      <c r="B63" s="28" t="s">
        <v>99</v>
      </c>
      <c r="C63" s="34"/>
      <c r="D63" s="40"/>
      <c r="E63" s="40"/>
      <c r="F63" s="43" t="s">
        <v>35</v>
      </c>
      <c r="G63" s="5"/>
      <c r="H63" s="47"/>
      <c r="I63" s="47"/>
      <c r="J63" s="43"/>
      <c r="K63" s="43">
        <v>101.8</v>
      </c>
      <c r="L63" s="47">
        <f t="shared" si="5"/>
        <v>101.8</v>
      </c>
      <c r="M63" s="187"/>
      <c r="N63" s="188"/>
      <c r="O63" s="26"/>
    </row>
    <row r="64" spans="1:15" ht="33.75">
      <c r="A64" s="94" t="s">
        <v>100</v>
      </c>
      <c r="B64" s="28" t="s">
        <v>101</v>
      </c>
      <c r="C64" s="34"/>
      <c r="D64" s="37"/>
      <c r="E64" s="37"/>
      <c r="F64" s="37" t="s">
        <v>35</v>
      </c>
      <c r="G64" s="6"/>
      <c r="H64" s="43"/>
      <c r="I64" s="43"/>
      <c r="J64" s="43"/>
      <c r="K64" s="43">
        <v>35.18</v>
      </c>
      <c r="L64" s="47">
        <f t="shared" si="5"/>
        <v>35.18</v>
      </c>
      <c r="M64" s="239"/>
      <c r="N64" s="240"/>
      <c r="O64" s="26"/>
    </row>
    <row r="65" spans="1:15" ht="22.5">
      <c r="A65" s="94" t="s">
        <v>94</v>
      </c>
      <c r="B65" s="31" t="s">
        <v>95</v>
      </c>
      <c r="C65" s="34"/>
      <c r="D65" s="37"/>
      <c r="E65" s="37"/>
      <c r="F65" s="43" t="s">
        <v>26</v>
      </c>
      <c r="G65" s="6"/>
      <c r="H65" s="52" t="s">
        <v>149</v>
      </c>
      <c r="I65" s="43"/>
      <c r="J65" s="43"/>
      <c r="K65" s="43">
        <v>44.18</v>
      </c>
      <c r="L65" s="47"/>
      <c r="M65" s="183"/>
      <c r="N65" s="184"/>
      <c r="O65" s="26"/>
    </row>
    <row r="66" spans="1:15">
      <c r="A66" s="94"/>
      <c r="B66" s="31"/>
      <c r="C66" s="34"/>
      <c r="D66" s="37"/>
      <c r="E66" s="37"/>
      <c r="F66" s="43"/>
      <c r="G66" s="6"/>
      <c r="H66" s="52" t="s">
        <v>146</v>
      </c>
      <c r="I66" s="43"/>
      <c r="J66" s="43"/>
      <c r="K66" s="43">
        <v>80.2</v>
      </c>
      <c r="L66" s="47"/>
      <c r="M66" s="249"/>
      <c r="N66" s="250"/>
      <c r="O66" s="26"/>
    </row>
    <row r="67" spans="1:15">
      <c r="A67" s="94"/>
      <c r="B67" s="31"/>
      <c r="C67" s="34"/>
      <c r="D67" s="37"/>
      <c r="E67" s="37"/>
      <c r="F67" s="43"/>
      <c r="G67" s="6"/>
      <c r="H67" s="52" t="s">
        <v>147</v>
      </c>
      <c r="I67" s="43"/>
      <c r="J67" s="43"/>
      <c r="K67" s="43">
        <v>31.4</v>
      </c>
      <c r="L67" s="47"/>
      <c r="M67" s="249"/>
      <c r="N67" s="250"/>
      <c r="O67" s="26"/>
    </row>
    <row r="68" spans="1:15">
      <c r="A68" s="94"/>
      <c r="B68" s="31"/>
      <c r="C68" s="34"/>
      <c r="D68" s="37"/>
      <c r="E68" s="37"/>
      <c r="F68" s="43"/>
      <c r="G68" s="6"/>
      <c r="H68" s="52"/>
      <c r="I68" s="43"/>
      <c r="J68" s="43"/>
      <c r="K68" s="43"/>
      <c r="L68" s="47">
        <f>K65+K66+K67</f>
        <v>155.78</v>
      </c>
      <c r="M68" s="249"/>
      <c r="N68" s="250"/>
      <c r="O68" s="26"/>
    </row>
    <row r="69" spans="1:15">
      <c r="A69" s="94"/>
      <c r="B69" s="31"/>
      <c r="C69" s="34"/>
      <c r="D69" s="37"/>
      <c r="E69" s="37"/>
      <c r="F69" s="43"/>
      <c r="G69" s="6"/>
      <c r="H69" s="43"/>
      <c r="I69" s="43"/>
      <c r="J69" s="43"/>
      <c r="K69" s="43"/>
      <c r="L69" s="47"/>
      <c r="M69" s="249"/>
      <c r="N69" s="250"/>
      <c r="O69" s="26"/>
    </row>
    <row r="70" spans="1:15" ht="33.75">
      <c r="A70" s="96" t="s">
        <v>102</v>
      </c>
      <c r="B70" s="28" t="s">
        <v>103</v>
      </c>
      <c r="C70" s="34"/>
      <c r="D70" s="37"/>
      <c r="E70" s="37"/>
      <c r="F70" s="37" t="s">
        <v>31</v>
      </c>
      <c r="G70" s="6"/>
      <c r="H70" s="43"/>
      <c r="I70" s="43"/>
      <c r="J70" s="43"/>
      <c r="K70" s="43">
        <v>4</v>
      </c>
      <c r="L70" s="47">
        <f t="shared" si="5"/>
        <v>4</v>
      </c>
      <c r="M70" s="183"/>
      <c r="N70" s="184"/>
      <c r="O70" s="26"/>
    </row>
    <row r="71" spans="1:15" ht="25.5" customHeight="1">
      <c r="A71" s="94" t="s">
        <v>104</v>
      </c>
      <c r="B71" s="28" t="s">
        <v>105</v>
      </c>
      <c r="C71" s="34"/>
      <c r="D71" s="37"/>
      <c r="E71" s="37"/>
      <c r="F71" s="37" t="s">
        <v>31</v>
      </c>
      <c r="G71" s="6"/>
      <c r="H71" s="43"/>
      <c r="I71" s="43"/>
      <c r="J71" s="43"/>
      <c r="K71" s="43">
        <v>4</v>
      </c>
      <c r="L71" s="47">
        <f t="shared" si="5"/>
        <v>4</v>
      </c>
      <c r="M71" s="245"/>
      <c r="N71" s="246"/>
      <c r="O71" s="26"/>
    </row>
    <row r="72" spans="1:15" ht="33.75">
      <c r="A72" s="94" t="s">
        <v>106</v>
      </c>
      <c r="B72" s="28" t="s">
        <v>107</v>
      </c>
      <c r="C72" s="34"/>
      <c r="D72" s="37"/>
      <c r="E72" s="37"/>
      <c r="F72" s="37" t="s">
        <v>31</v>
      </c>
      <c r="G72" s="6"/>
      <c r="H72" s="43"/>
      <c r="I72" s="43"/>
      <c r="J72" s="43"/>
      <c r="K72" s="43">
        <v>2</v>
      </c>
      <c r="L72" s="47">
        <f>K72</f>
        <v>2</v>
      </c>
      <c r="M72" s="245"/>
      <c r="N72" s="246"/>
      <c r="O72" s="26"/>
    </row>
    <row r="73" spans="1:15" ht="33" customHeight="1">
      <c r="A73" s="94" t="s">
        <v>108</v>
      </c>
      <c r="B73" s="31" t="s">
        <v>109</v>
      </c>
      <c r="C73" s="34"/>
      <c r="D73" s="37"/>
      <c r="E73" s="37"/>
      <c r="F73" s="37" t="s">
        <v>31</v>
      </c>
      <c r="G73" s="6"/>
      <c r="H73" s="43"/>
      <c r="I73" s="43"/>
      <c r="J73" s="43"/>
      <c r="K73" s="43">
        <v>2</v>
      </c>
      <c r="L73" s="47">
        <f t="shared" si="5"/>
        <v>2</v>
      </c>
      <c r="M73" s="247"/>
      <c r="N73" s="248"/>
      <c r="O73" s="26"/>
    </row>
    <row r="74" spans="1:15" ht="33.75">
      <c r="A74" s="94" t="s">
        <v>110</v>
      </c>
      <c r="B74" s="28" t="s">
        <v>111</v>
      </c>
      <c r="C74" s="34"/>
      <c r="D74" s="37"/>
      <c r="E74" s="37"/>
      <c r="F74" s="43" t="s">
        <v>26</v>
      </c>
      <c r="G74" s="6"/>
      <c r="H74" s="43"/>
      <c r="I74" s="43"/>
      <c r="J74" s="43"/>
      <c r="K74" s="43"/>
      <c r="L74" s="47"/>
      <c r="M74" s="183"/>
      <c r="N74" s="184"/>
      <c r="O74" s="26"/>
    </row>
    <row r="75" spans="1:15">
      <c r="A75" s="94"/>
      <c r="B75" s="28"/>
      <c r="C75" s="34"/>
      <c r="D75" s="37"/>
      <c r="E75" s="37"/>
      <c r="F75" s="43"/>
      <c r="G75" s="6"/>
      <c r="H75" s="52" t="s">
        <v>149</v>
      </c>
      <c r="I75" s="43"/>
      <c r="J75" s="43"/>
      <c r="K75" s="43">
        <v>69.48</v>
      </c>
      <c r="L75" s="47"/>
      <c r="M75" s="249"/>
      <c r="N75" s="250"/>
      <c r="O75" s="26"/>
    </row>
    <row r="76" spans="1:15">
      <c r="A76" s="94"/>
      <c r="B76" s="28"/>
      <c r="C76" s="34"/>
      <c r="D76" s="37"/>
      <c r="E76" s="37"/>
      <c r="F76" s="43"/>
      <c r="G76" s="6"/>
      <c r="H76" s="52" t="s">
        <v>146</v>
      </c>
      <c r="I76" s="43"/>
      <c r="J76" s="43"/>
      <c r="K76" s="43">
        <v>57.34</v>
      </c>
      <c r="L76" s="47"/>
      <c r="M76" s="249"/>
      <c r="N76" s="250"/>
      <c r="O76" s="26"/>
    </row>
    <row r="77" spans="1:15">
      <c r="A77" s="94"/>
      <c r="B77" s="28"/>
      <c r="C77" s="34"/>
      <c r="D77" s="37"/>
      <c r="E77" s="37"/>
      <c r="F77" s="43"/>
      <c r="G77" s="6"/>
      <c r="H77" s="52" t="s">
        <v>147</v>
      </c>
      <c r="I77" s="43"/>
      <c r="J77" s="43"/>
      <c r="K77" s="43">
        <v>20.47</v>
      </c>
      <c r="L77" s="47"/>
      <c r="M77" s="249"/>
      <c r="N77" s="250"/>
      <c r="O77" s="26"/>
    </row>
    <row r="78" spans="1:15" ht="26.25" customHeight="1">
      <c r="A78" s="94"/>
      <c r="B78" s="28"/>
      <c r="C78" s="34"/>
      <c r="D78" s="37"/>
      <c r="E78" s="37"/>
      <c r="F78" s="43"/>
      <c r="G78" s="6"/>
      <c r="H78" s="71"/>
      <c r="I78" s="43"/>
      <c r="J78" s="43"/>
      <c r="K78" s="43"/>
      <c r="L78" s="47">
        <f>K75+K76+K77</f>
        <v>147.29000000000002</v>
      </c>
      <c r="M78" s="249"/>
      <c r="N78" s="250"/>
      <c r="O78" s="26"/>
    </row>
    <row r="79" spans="1:15" ht="26.25" customHeight="1">
      <c r="A79" s="94" t="s">
        <v>112</v>
      </c>
      <c r="B79" s="28" t="s">
        <v>113</v>
      </c>
      <c r="C79" s="34"/>
      <c r="D79" s="37"/>
      <c r="E79" s="37"/>
      <c r="F79" s="37" t="s">
        <v>31</v>
      </c>
      <c r="G79" s="6"/>
      <c r="H79" s="43"/>
      <c r="I79" s="43"/>
      <c r="J79" s="43">
        <v>4</v>
      </c>
      <c r="K79" s="43">
        <f>J79</f>
        <v>4</v>
      </c>
      <c r="L79" s="47">
        <f t="shared" si="5"/>
        <v>4</v>
      </c>
      <c r="M79" s="183"/>
      <c r="N79" s="184"/>
      <c r="O79" s="7"/>
    </row>
    <row r="80" spans="1:15">
      <c r="A80" s="95" t="s">
        <v>54</v>
      </c>
      <c r="B80" s="29" t="s">
        <v>46</v>
      </c>
      <c r="C80" s="59"/>
      <c r="D80" s="60"/>
      <c r="E80" s="60"/>
      <c r="F80" s="60"/>
      <c r="G80" s="53"/>
      <c r="H80" s="46"/>
      <c r="I80" s="46"/>
      <c r="J80" s="46"/>
      <c r="K80" s="46"/>
      <c r="L80" s="46"/>
      <c r="M80" s="241"/>
      <c r="N80" s="242"/>
      <c r="O80" s="26"/>
    </row>
    <row r="81" spans="1:16" ht="33.75">
      <c r="A81" s="94" t="s">
        <v>114</v>
      </c>
      <c r="B81" s="28" t="s">
        <v>115</v>
      </c>
      <c r="C81" s="34"/>
      <c r="D81" s="37"/>
      <c r="E81" s="37"/>
      <c r="F81" s="43" t="s">
        <v>26</v>
      </c>
      <c r="G81" s="6"/>
      <c r="H81" s="43"/>
      <c r="I81" s="43"/>
      <c r="J81" s="43"/>
      <c r="K81" s="43">
        <v>10000</v>
      </c>
      <c r="L81" s="47">
        <f t="shared" ref="L81:L89" si="6">K81</f>
        <v>10000</v>
      </c>
      <c r="M81" s="183"/>
      <c r="N81" s="184"/>
      <c r="O81" s="26"/>
    </row>
    <row r="82" spans="1:16" ht="33.75">
      <c r="A82" s="98" t="s">
        <v>150</v>
      </c>
      <c r="B82" s="72" t="s">
        <v>151</v>
      </c>
      <c r="C82" s="34"/>
      <c r="D82" s="37"/>
      <c r="E82" s="37"/>
      <c r="F82" s="37" t="s">
        <v>26</v>
      </c>
      <c r="G82" s="6"/>
      <c r="H82" s="43"/>
      <c r="I82" s="43"/>
      <c r="J82" s="43"/>
      <c r="K82" s="43">
        <v>10000</v>
      </c>
      <c r="L82" s="47">
        <f t="shared" si="6"/>
        <v>10000</v>
      </c>
      <c r="M82" s="183"/>
      <c r="N82" s="184"/>
      <c r="O82" s="26"/>
    </row>
    <row r="83" spans="1:16" ht="45.75" customHeight="1">
      <c r="A83" s="98" t="s">
        <v>154</v>
      </c>
      <c r="B83" s="72" t="s">
        <v>162</v>
      </c>
      <c r="C83" s="34"/>
      <c r="D83" s="37"/>
      <c r="E83" s="37"/>
      <c r="F83" s="37" t="s">
        <v>23</v>
      </c>
      <c r="G83" s="6"/>
      <c r="H83" s="43"/>
      <c r="I83" s="43"/>
      <c r="J83" s="43"/>
      <c r="K83" s="43">
        <v>1887.29</v>
      </c>
      <c r="L83" s="47">
        <f t="shared" si="6"/>
        <v>1887.29</v>
      </c>
      <c r="M83" s="249"/>
      <c r="N83" s="250"/>
      <c r="O83" s="26"/>
    </row>
    <row r="84" spans="1:16" ht="33.75">
      <c r="A84" s="94" t="s">
        <v>63</v>
      </c>
      <c r="B84" s="28" t="s">
        <v>64</v>
      </c>
      <c r="C84" s="34"/>
      <c r="D84" s="37"/>
      <c r="E84" s="37"/>
      <c r="F84" s="37" t="s">
        <v>23</v>
      </c>
      <c r="G84" s="6"/>
      <c r="H84" s="43"/>
      <c r="I84" s="43"/>
      <c r="J84" s="43"/>
      <c r="K84" s="43">
        <v>1258.4000000000001</v>
      </c>
      <c r="L84" s="47">
        <f t="shared" si="6"/>
        <v>1258.4000000000001</v>
      </c>
      <c r="M84" s="121"/>
      <c r="N84" s="113"/>
      <c r="O84" s="26"/>
    </row>
    <row r="85" spans="1:16" ht="33.75">
      <c r="A85" s="96" t="s">
        <v>116</v>
      </c>
      <c r="B85" s="28" t="s">
        <v>117</v>
      </c>
      <c r="C85" s="34"/>
      <c r="D85" s="37"/>
      <c r="E85" s="37"/>
      <c r="F85" s="37" t="s">
        <v>23</v>
      </c>
      <c r="G85" s="6"/>
      <c r="H85" s="43"/>
      <c r="I85" s="43"/>
      <c r="J85" s="43"/>
      <c r="K85" s="43">
        <v>3115.19</v>
      </c>
      <c r="L85" s="47">
        <f t="shared" si="6"/>
        <v>3115.19</v>
      </c>
      <c r="M85" s="183"/>
      <c r="N85" s="184"/>
      <c r="O85" s="26"/>
    </row>
    <row r="86" spans="1:16" ht="45">
      <c r="A86" s="94" t="s">
        <v>70</v>
      </c>
      <c r="B86" s="28" t="s">
        <v>71</v>
      </c>
      <c r="C86" s="34"/>
      <c r="D86" s="37"/>
      <c r="E86" s="37"/>
      <c r="F86" s="43" t="s">
        <v>23</v>
      </c>
      <c r="G86" s="6"/>
      <c r="H86" s="43"/>
      <c r="I86" s="43"/>
      <c r="J86" s="43"/>
      <c r="K86" s="43">
        <v>364.76</v>
      </c>
      <c r="L86" s="47">
        <f t="shared" si="6"/>
        <v>364.76</v>
      </c>
      <c r="M86" s="183"/>
      <c r="N86" s="184"/>
      <c r="O86" s="26"/>
    </row>
    <row r="87" spans="1:16" ht="22.5">
      <c r="A87" s="94" t="s">
        <v>174</v>
      </c>
      <c r="B87" s="28" t="s">
        <v>176</v>
      </c>
      <c r="C87" s="34"/>
      <c r="D87" s="37"/>
      <c r="E87" s="37"/>
      <c r="F87" s="43" t="s">
        <v>23</v>
      </c>
      <c r="G87" s="6"/>
      <c r="H87" s="43"/>
      <c r="I87" s="43"/>
      <c r="J87" s="43"/>
      <c r="K87" s="43">
        <v>200.37</v>
      </c>
      <c r="L87" s="47">
        <f t="shared" si="6"/>
        <v>200.37</v>
      </c>
      <c r="M87" s="132"/>
      <c r="N87" s="133"/>
      <c r="O87" s="26"/>
    </row>
    <row r="88" spans="1:16">
      <c r="A88" s="94" t="s">
        <v>175</v>
      </c>
      <c r="B88" s="28" t="s">
        <v>177</v>
      </c>
      <c r="C88" s="34"/>
      <c r="D88" s="37"/>
      <c r="E88" s="37"/>
      <c r="F88" s="43" t="s">
        <v>23</v>
      </c>
      <c r="G88" s="6"/>
      <c r="H88" s="43"/>
      <c r="I88" s="43"/>
      <c r="J88" s="43"/>
      <c r="K88" s="43">
        <v>133.58000000000001</v>
      </c>
      <c r="L88" s="47">
        <f t="shared" si="6"/>
        <v>133.58000000000001</v>
      </c>
      <c r="M88" s="132"/>
      <c r="N88" s="133"/>
      <c r="O88" s="26"/>
    </row>
    <row r="89" spans="1:16">
      <c r="A89" s="94" t="s">
        <v>118</v>
      </c>
      <c r="B89" s="28" t="s">
        <v>37</v>
      </c>
      <c r="C89" s="34"/>
      <c r="D89" s="37"/>
      <c r="E89" s="37"/>
      <c r="F89" s="37" t="s">
        <v>26</v>
      </c>
      <c r="G89" s="6"/>
      <c r="H89" s="43"/>
      <c r="I89" s="43"/>
      <c r="J89" s="43"/>
      <c r="K89" s="43">
        <v>2341.85</v>
      </c>
      <c r="L89" s="47">
        <f t="shared" si="6"/>
        <v>2341.85</v>
      </c>
      <c r="M89" s="183"/>
      <c r="N89" s="184"/>
      <c r="O89" s="26"/>
    </row>
    <row r="90" spans="1:16">
      <c r="A90" s="93" t="s">
        <v>55</v>
      </c>
      <c r="B90" s="29" t="s">
        <v>119</v>
      </c>
      <c r="C90" s="35"/>
      <c r="D90" s="33"/>
      <c r="E90" s="33"/>
      <c r="F90" s="33"/>
      <c r="G90" s="55"/>
      <c r="H90" s="44"/>
      <c r="I90" s="44"/>
      <c r="J90" s="44"/>
      <c r="K90" s="44"/>
      <c r="L90" s="46"/>
      <c r="M90" s="255"/>
      <c r="N90" s="256"/>
      <c r="O90" s="26"/>
    </row>
    <row r="91" spans="1:16">
      <c r="A91" s="94" t="s">
        <v>50</v>
      </c>
      <c r="B91" s="28" t="s">
        <v>34</v>
      </c>
      <c r="C91" s="34"/>
      <c r="D91" s="37"/>
      <c r="E91" s="37"/>
      <c r="F91" s="37" t="s">
        <v>26</v>
      </c>
      <c r="G91" s="6">
        <v>1.3</v>
      </c>
      <c r="H91" s="43">
        <v>1.3</v>
      </c>
      <c r="I91" s="43"/>
      <c r="J91" s="43">
        <v>2</v>
      </c>
      <c r="K91" s="43">
        <f>G91*H91*2</f>
        <v>3.3800000000000003</v>
      </c>
      <c r="L91" s="47">
        <f>K91</f>
        <v>3.3800000000000003</v>
      </c>
      <c r="M91" s="239"/>
      <c r="N91" s="240"/>
      <c r="O91" s="26"/>
    </row>
    <row r="92" spans="1:16" ht="22.5">
      <c r="A92" s="94" t="s">
        <v>61</v>
      </c>
      <c r="B92" s="28" t="s">
        <v>62</v>
      </c>
      <c r="C92" s="34"/>
      <c r="D92" s="37"/>
      <c r="E92" s="37"/>
      <c r="F92" s="37" t="s">
        <v>23</v>
      </c>
      <c r="G92" s="6">
        <v>1.3</v>
      </c>
      <c r="H92" s="43">
        <v>1.3</v>
      </c>
      <c r="I92" s="43">
        <v>1.49</v>
      </c>
      <c r="J92" s="43">
        <v>2</v>
      </c>
      <c r="K92" s="43">
        <f>J92*I92*H92*G92</f>
        <v>5.0362</v>
      </c>
      <c r="L92" s="47">
        <f t="shared" ref="L92:L100" si="7">K92</f>
        <v>5.0362</v>
      </c>
      <c r="M92" s="239"/>
      <c r="N92" s="240"/>
      <c r="O92" s="26"/>
    </row>
    <row r="93" spans="1:16" ht="33.75">
      <c r="A93" s="94" t="s">
        <v>89</v>
      </c>
      <c r="B93" s="31" t="s">
        <v>90</v>
      </c>
      <c r="C93" s="34"/>
      <c r="D93" s="37"/>
      <c r="E93" s="37"/>
      <c r="F93" s="37" t="s">
        <v>23</v>
      </c>
      <c r="G93" s="6">
        <v>1.3</v>
      </c>
      <c r="H93" s="43"/>
      <c r="I93" s="43"/>
      <c r="J93" s="43"/>
      <c r="K93" s="43"/>
      <c r="L93" s="47"/>
      <c r="M93" s="239"/>
      <c r="N93" s="240"/>
      <c r="O93" s="84"/>
      <c r="P93" s="1"/>
    </row>
    <row r="94" spans="1:16">
      <c r="A94" s="94"/>
      <c r="B94" s="31"/>
      <c r="C94" s="34"/>
      <c r="D94" s="74" t="s">
        <v>156</v>
      </c>
      <c r="E94" s="37" t="s">
        <v>156</v>
      </c>
      <c r="F94" s="37"/>
      <c r="G94" s="6" t="s">
        <v>159</v>
      </c>
      <c r="H94" s="43">
        <v>0.15</v>
      </c>
      <c r="I94" s="43"/>
      <c r="J94" s="43">
        <v>2</v>
      </c>
      <c r="K94" s="43">
        <v>1.03</v>
      </c>
      <c r="L94" s="47"/>
      <c r="M94" s="229"/>
      <c r="N94" s="230"/>
      <c r="O94" s="85"/>
      <c r="P94" s="1"/>
    </row>
    <row r="95" spans="1:16">
      <c r="A95" s="94"/>
      <c r="B95" s="31"/>
      <c r="C95" s="34"/>
      <c r="D95" s="74" t="s">
        <v>157</v>
      </c>
      <c r="E95" s="37"/>
      <c r="F95" s="37"/>
      <c r="G95" s="6" t="s">
        <v>158</v>
      </c>
      <c r="H95" s="43">
        <v>0.15</v>
      </c>
      <c r="I95" s="43"/>
      <c r="J95" s="43">
        <v>2</v>
      </c>
      <c r="K95" s="43">
        <v>0.3</v>
      </c>
      <c r="L95" s="47"/>
      <c r="M95" s="229"/>
      <c r="N95" s="230"/>
      <c r="O95" s="1"/>
      <c r="P95" s="1"/>
    </row>
    <row r="96" spans="1:16">
      <c r="A96" s="94"/>
      <c r="B96" s="31"/>
      <c r="C96" s="34"/>
      <c r="D96" s="37" t="s">
        <v>160</v>
      </c>
      <c r="E96" s="37"/>
      <c r="F96" s="37"/>
      <c r="G96" s="6" t="s">
        <v>161</v>
      </c>
      <c r="H96" s="43">
        <v>0.15</v>
      </c>
      <c r="I96" s="43"/>
      <c r="J96" s="43">
        <v>2</v>
      </c>
      <c r="K96" s="43">
        <v>0.96</v>
      </c>
      <c r="L96" s="47"/>
      <c r="M96" s="229"/>
      <c r="N96" s="230"/>
      <c r="O96" s="86"/>
      <c r="P96" s="1"/>
    </row>
    <row r="97" spans="1:16">
      <c r="A97" s="94"/>
      <c r="B97" s="31"/>
      <c r="C97" s="34"/>
      <c r="D97" s="37"/>
      <c r="E97" s="37"/>
      <c r="F97" s="37"/>
      <c r="G97" s="6"/>
      <c r="H97" s="43"/>
      <c r="I97" s="43"/>
      <c r="J97" s="43"/>
      <c r="K97" s="43"/>
      <c r="L97" s="47">
        <f>K94+K95+K96</f>
        <v>2.29</v>
      </c>
      <c r="M97" s="73"/>
      <c r="N97" s="99"/>
      <c r="O97" s="86"/>
      <c r="P97" s="1"/>
    </row>
    <row r="98" spans="1:16" ht="45">
      <c r="A98" s="94" t="s">
        <v>91</v>
      </c>
      <c r="B98" s="31" t="s">
        <v>92</v>
      </c>
      <c r="C98" s="34"/>
      <c r="D98" s="37"/>
      <c r="E98" s="37"/>
      <c r="F98" s="37" t="s">
        <v>35</v>
      </c>
      <c r="G98" s="6"/>
      <c r="H98" s="43"/>
      <c r="I98" s="43"/>
      <c r="J98" s="43"/>
      <c r="K98" s="43">
        <v>109.25</v>
      </c>
      <c r="L98" s="47">
        <f t="shared" si="7"/>
        <v>109.25</v>
      </c>
      <c r="M98" s="239"/>
      <c r="N98" s="240"/>
      <c r="O98" s="86"/>
      <c r="P98" s="1"/>
    </row>
    <row r="99" spans="1:16" ht="33.75">
      <c r="A99" s="96" t="s">
        <v>98</v>
      </c>
      <c r="B99" s="28" t="s">
        <v>99</v>
      </c>
      <c r="C99" s="34"/>
      <c r="D99" s="37"/>
      <c r="E99" s="37"/>
      <c r="F99" s="37" t="s">
        <v>35</v>
      </c>
      <c r="G99" s="6"/>
      <c r="H99" s="43"/>
      <c r="I99" s="43"/>
      <c r="J99" s="43"/>
      <c r="K99" s="43">
        <v>5.58</v>
      </c>
      <c r="L99" s="47">
        <f t="shared" si="7"/>
        <v>5.58</v>
      </c>
      <c r="M99" s="239"/>
      <c r="N99" s="240"/>
      <c r="O99" s="85"/>
      <c r="P99" s="1"/>
    </row>
    <row r="100" spans="1:16" ht="22.5">
      <c r="A100" s="94" t="s">
        <v>94</v>
      </c>
      <c r="B100" s="28" t="s">
        <v>95</v>
      </c>
      <c r="C100" s="34"/>
      <c r="D100" s="37"/>
      <c r="E100" s="37"/>
      <c r="F100" s="37" t="s">
        <v>26</v>
      </c>
      <c r="G100" s="6"/>
      <c r="H100" s="43"/>
      <c r="I100" s="43"/>
      <c r="J100" s="43"/>
      <c r="K100" s="43">
        <v>23.8</v>
      </c>
      <c r="L100" s="47">
        <f t="shared" si="7"/>
        <v>23.8</v>
      </c>
      <c r="M100" s="239"/>
      <c r="N100" s="240"/>
      <c r="O100" s="85"/>
      <c r="P100" s="1"/>
    </row>
    <row r="101" spans="1:16" ht="33.75">
      <c r="A101" s="94" t="s">
        <v>120</v>
      </c>
      <c r="B101" s="28" t="s">
        <v>38</v>
      </c>
      <c r="C101" s="34"/>
      <c r="D101" s="37"/>
      <c r="E101" s="37"/>
      <c r="F101" s="37" t="s">
        <v>22</v>
      </c>
      <c r="G101" s="6">
        <v>1.5</v>
      </c>
      <c r="H101" s="43"/>
      <c r="I101" s="43"/>
      <c r="J101" s="43">
        <v>2</v>
      </c>
      <c r="K101" s="43">
        <f>G101*J101</f>
        <v>3</v>
      </c>
      <c r="L101" s="47">
        <f>K101</f>
        <v>3</v>
      </c>
      <c r="M101" s="239"/>
      <c r="N101" s="240"/>
      <c r="O101" s="85"/>
      <c r="P101" s="1"/>
    </row>
    <row r="102" spans="1:16">
      <c r="A102" s="93" t="s">
        <v>56</v>
      </c>
      <c r="B102" s="61" t="s">
        <v>39</v>
      </c>
      <c r="C102" s="35"/>
      <c r="D102" s="62"/>
      <c r="E102" s="62"/>
      <c r="F102" s="44"/>
      <c r="G102" s="54"/>
      <c r="H102" s="48"/>
      <c r="I102" s="48"/>
      <c r="J102" s="48"/>
      <c r="K102" s="48"/>
      <c r="L102" s="48"/>
      <c r="M102" s="219"/>
      <c r="N102" s="220"/>
      <c r="O102" s="84"/>
      <c r="P102" s="1"/>
    </row>
    <row r="103" spans="1:16">
      <c r="A103" s="94" t="s">
        <v>50</v>
      </c>
      <c r="B103" s="28" t="s">
        <v>34</v>
      </c>
      <c r="C103" s="34"/>
      <c r="D103" s="40"/>
      <c r="E103" s="40"/>
      <c r="F103" s="43" t="s">
        <v>26</v>
      </c>
      <c r="G103" s="6">
        <v>1.3</v>
      </c>
      <c r="H103" s="43">
        <v>1.3</v>
      </c>
      <c r="I103" s="43"/>
      <c r="J103" s="43"/>
      <c r="K103" s="43">
        <f>G103*H103</f>
        <v>1.6900000000000002</v>
      </c>
      <c r="L103" s="47">
        <f>K103</f>
        <v>1.6900000000000002</v>
      </c>
      <c r="M103" s="187"/>
      <c r="N103" s="188"/>
      <c r="O103" s="84"/>
      <c r="P103" s="1"/>
    </row>
    <row r="104" spans="1:16" ht="22.5">
      <c r="A104" s="94" t="s">
        <v>61</v>
      </c>
      <c r="B104" s="31" t="s">
        <v>62</v>
      </c>
      <c r="C104" s="34"/>
      <c r="D104" s="39"/>
      <c r="E104" s="39"/>
      <c r="F104" s="37" t="s">
        <v>23</v>
      </c>
      <c r="G104" s="6">
        <v>1.3</v>
      </c>
      <c r="H104" s="43">
        <v>1.3</v>
      </c>
      <c r="I104" s="43">
        <v>1.49</v>
      </c>
      <c r="J104" s="43"/>
      <c r="K104" s="43">
        <f>G104*H104*I104</f>
        <v>2.5181000000000004</v>
      </c>
      <c r="L104" s="47">
        <f>K104</f>
        <v>2.5181000000000004</v>
      </c>
      <c r="M104" s="187"/>
      <c r="N104" s="188"/>
      <c r="O104" s="84"/>
      <c r="P104" s="1"/>
    </row>
    <row r="105" spans="1:16" ht="33.75">
      <c r="A105" s="94" t="s">
        <v>89</v>
      </c>
      <c r="B105" s="28" t="s">
        <v>90</v>
      </c>
      <c r="C105" s="34"/>
      <c r="D105" s="39"/>
      <c r="E105" s="39"/>
      <c r="F105" s="37" t="s">
        <v>23</v>
      </c>
      <c r="G105" s="6"/>
      <c r="H105" s="43"/>
      <c r="I105" s="43"/>
      <c r="J105" s="43"/>
      <c r="K105" s="43"/>
      <c r="L105" s="47"/>
      <c r="M105" s="187"/>
      <c r="N105" s="188"/>
      <c r="O105" s="84"/>
      <c r="P105" s="1"/>
    </row>
    <row r="106" spans="1:16">
      <c r="A106" s="94"/>
      <c r="B106" s="28"/>
      <c r="C106" s="34"/>
      <c r="D106" s="39"/>
      <c r="E106" s="39"/>
      <c r="F106" s="37" t="s">
        <v>146</v>
      </c>
      <c r="G106" s="6">
        <v>1.3</v>
      </c>
      <c r="H106" s="43">
        <v>0.15</v>
      </c>
      <c r="I106" s="43">
        <v>2.59</v>
      </c>
      <c r="J106" s="43">
        <v>2</v>
      </c>
      <c r="K106" s="43">
        <f>J106*I106*H106*G106</f>
        <v>1.0101</v>
      </c>
      <c r="L106" s="47"/>
      <c r="M106" s="227"/>
      <c r="N106" s="228"/>
      <c r="O106" s="84"/>
      <c r="P106" s="1"/>
    </row>
    <row r="107" spans="1:16">
      <c r="A107" s="94"/>
      <c r="B107" s="28"/>
      <c r="C107" s="34"/>
      <c r="D107" s="39"/>
      <c r="E107" s="39"/>
      <c r="F107" s="37" t="s">
        <v>146</v>
      </c>
      <c r="G107" s="6">
        <v>1</v>
      </c>
      <c r="H107" s="43">
        <v>0.15</v>
      </c>
      <c r="I107" s="43">
        <v>2.59</v>
      </c>
      <c r="J107" s="43">
        <v>2</v>
      </c>
      <c r="K107" s="43">
        <f t="shared" ref="K107:K108" si="8">J107*I107*H107*G107</f>
        <v>0.77699999999999991</v>
      </c>
      <c r="L107" s="47"/>
      <c r="M107" s="227"/>
      <c r="N107" s="228"/>
      <c r="O107" s="84"/>
      <c r="P107" s="1"/>
    </row>
    <row r="108" spans="1:16">
      <c r="A108" s="94"/>
      <c r="B108" s="28"/>
      <c r="C108" s="34"/>
      <c r="D108" s="39"/>
      <c r="E108" s="39"/>
      <c r="F108" s="37" t="s">
        <v>155</v>
      </c>
      <c r="G108" s="6">
        <v>1</v>
      </c>
      <c r="H108" s="43">
        <v>1</v>
      </c>
      <c r="I108" s="43">
        <v>0.15</v>
      </c>
      <c r="J108" s="43">
        <v>1</v>
      </c>
      <c r="K108" s="43">
        <f t="shared" si="8"/>
        <v>0.15</v>
      </c>
      <c r="L108" s="47"/>
      <c r="M108" s="227"/>
      <c r="N108" s="228"/>
      <c r="O108" s="84"/>
      <c r="P108" s="1"/>
    </row>
    <row r="109" spans="1:16">
      <c r="A109" s="94"/>
      <c r="B109" s="28"/>
      <c r="C109" s="34"/>
      <c r="D109" s="39"/>
      <c r="E109" s="39"/>
      <c r="F109" s="37"/>
      <c r="G109" s="6"/>
      <c r="H109" s="43"/>
      <c r="I109" s="43"/>
      <c r="J109" s="43"/>
      <c r="K109" s="43"/>
      <c r="L109" s="47">
        <f>K106+K107+K108</f>
        <v>1.9370999999999998</v>
      </c>
      <c r="M109" s="227"/>
      <c r="N109" s="228"/>
      <c r="O109" s="84"/>
      <c r="P109" s="1"/>
    </row>
    <row r="110" spans="1:16">
      <c r="A110" s="94"/>
      <c r="B110" s="28"/>
      <c r="C110" s="34"/>
      <c r="D110" s="39"/>
      <c r="E110" s="39"/>
      <c r="F110" s="37"/>
      <c r="G110" s="5"/>
      <c r="H110" s="47"/>
      <c r="I110" s="47"/>
      <c r="J110" s="47"/>
      <c r="K110" s="47"/>
      <c r="L110" s="47"/>
      <c r="M110" s="227"/>
      <c r="N110" s="228"/>
      <c r="O110" s="84"/>
      <c r="P110" s="1"/>
    </row>
    <row r="111" spans="1:16" ht="33.75" customHeight="1">
      <c r="A111" s="96" t="s">
        <v>91</v>
      </c>
      <c r="B111" s="28" t="s">
        <v>92</v>
      </c>
      <c r="C111" s="34"/>
      <c r="D111" s="40"/>
      <c r="E111" s="40"/>
      <c r="F111" s="37" t="s">
        <v>35</v>
      </c>
      <c r="G111" s="5"/>
      <c r="H111" s="47"/>
      <c r="I111" s="47"/>
      <c r="J111" s="47"/>
      <c r="K111" s="43">
        <v>95.46</v>
      </c>
      <c r="L111" s="47">
        <f>K111</f>
        <v>95.46</v>
      </c>
      <c r="M111" s="187"/>
      <c r="N111" s="188"/>
      <c r="O111" s="84"/>
      <c r="P111" s="1"/>
    </row>
    <row r="112" spans="1:16" ht="33.75">
      <c r="A112" s="94" t="s">
        <v>98</v>
      </c>
      <c r="B112" s="28" t="s">
        <v>99</v>
      </c>
      <c r="C112" s="34"/>
      <c r="D112" s="40"/>
      <c r="E112" s="40"/>
      <c r="F112" s="37" t="s">
        <v>35</v>
      </c>
      <c r="G112" s="5"/>
      <c r="H112" s="47"/>
      <c r="I112" s="47"/>
      <c r="J112" s="47"/>
      <c r="K112" s="43">
        <v>3.54</v>
      </c>
      <c r="L112" s="47">
        <f t="shared" ref="L112:L113" si="9">K112</f>
        <v>3.54</v>
      </c>
      <c r="M112" s="187"/>
      <c r="N112" s="188"/>
      <c r="O112" s="84"/>
      <c r="P112" s="1"/>
    </row>
    <row r="113" spans="1:16" ht="22.5">
      <c r="A113" s="94" t="s">
        <v>94</v>
      </c>
      <c r="B113" s="31" t="s">
        <v>95</v>
      </c>
      <c r="C113" s="34"/>
      <c r="D113" s="34"/>
      <c r="E113" s="34"/>
      <c r="F113" s="37" t="s">
        <v>26</v>
      </c>
      <c r="G113" s="51"/>
      <c r="H113" s="49"/>
      <c r="I113" s="49"/>
      <c r="J113" s="49"/>
      <c r="K113" s="75">
        <v>23.82</v>
      </c>
      <c r="L113" s="47">
        <f t="shared" si="9"/>
        <v>23.82</v>
      </c>
      <c r="M113" s="221"/>
      <c r="N113" s="222"/>
      <c r="O113" s="84"/>
      <c r="P113" s="1"/>
    </row>
    <row r="114" spans="1:16" ht="22.5">
      <c r="A114" s="93" t="s">
        <v>57</v>
      </c>
      <c r="B114" s="29" t="s">
        <v>121</v>
      </c>
      <c r="C114" s="35"/>
      <c r="D114" s="35"/>
      <c r="E114" s="35"/>
      <c r="F114" s="44"/>
      <c r="G114" s="63"/>
      <c r="H114" s="64"/>
      <c r="I114" s="64"/>
      <c r="J114" s="64"/>
      <c r="K114" s="64"/>
      <c r="L114" s="64"/>
      <c r="M114" s="225"/>
      <c r="N114" s="226"/>
      <c r="O114" s="84"/>
      <c r="P114" s="1"/>
    </row>
    <row r="115" spans="1:16" ht="22.5">
      <c r="A115" s="94" t="s">
        <v>122</v>
      </c>
      <c r="B115" s="28" t="s">
        <v>123</v>
      </c>
      <c r="C115" s="34"/>
      <c r="D115" s="34"/>
      <c r="E115" s="34"/>
      <c r="F115" s="37" t="s">
        <v>22</v>
      </c>
      <c r="G115" s="51">
        <v>36.76</v>
      </c>
      <c r="H115" s="49"/>
      <c r="I115" s="49"/>
      <c r="J115" s="49"/>
      <c r="K115" s="49">
        <f>G115</f>
        <v>36.76</v>
      </c>
      <c r="L115" s="76">
        <f>K115</f>
        <v>36.76</v>
      </c>
      <c r="M115" s="221"/>
      <c r="N115" s="222"/>
      <c r="O115" s="84"/>
      <c r="P115" s="1"/>
    </row>
    <row r="116" spans="1:16" ht="22.5">
      <c r="A116" s="94" t="s">
        <v>124</v>
      </c>
      <c r="B116" s="28" t="s">
        <v>125</v>
      </c>
      <c r="C116" s="34"/>
      <c r="D116" s="34"/>
      <c r="E116" s="34"/>
      <c r="F116" s="37" t="s">
        <v>31</v>
      </c>
      <c r="G116" s="51"/>
      <c r="H116" s="49"/>
      <c r="I116" s="49"/>
      <c r="J116" s="49">
        <v>2</v>
      </c>
      <c r="K116" s="49">
        <f>J116</f>
        <v>2</v>
      </c>
      <c r="L116" s="76">
        <f t="shared" ref="L116:L118" si="10">K116</f>
        <v>2</v>
      </c>
      <c r="M116" s="221"/>
      <c r="N116" s="222"/>
      <c r="O116" s="84"/>
      <c r="P116" s="1"/>
    </row>
    <row r="117" spans="1:16" ht="22.5">
      <c r="A117" s="94" t="s">
        <v>126</v>
      </c>
      <c r="B117" s="28" t="s">
        <v>127</v>
      </c>
      <c r="C117" s="34"/>
      <c r="D117" s="34"/>
      <c r="E117" s="34"/>
      <c r="F117" s="37" t="s">
        <v>22</v>
      </c>
      <c r="G117" s="51"/>
      <c r="H117" s="49"/>
      <c r="I117" s="49"/>
      <c r="J117" s="49"/>
      <c r="K117" s="49">
        <v>36.76</v>
      </c>
      <c r="L117" s="76">
        <f t="shared" si="10"/>
        <v>36.76</v>
      </c>
      <c r="M117" s="221"/>
      <c r="N117" s="222"/>
      <c r="O117" s="26"/>
    </row>
    <row r="118" spans="1:16" ht="22.5">
      <c r="A118" s="94" t="s">
        <v>128</v>
      </c>
      <c r="B118" s="31" t="s">
        <v>129</v>
      </c>
      <c r="C118" s="34"/>
      <c r="D118" s="34"/>
      <c r="E118" s="34"/>
      <c r="F118" s="37" t="s">
        <v>31</v>
      </c>
      <c r="G118" s="51"/>
      <c r="H118" s="49"/>
      <c r="I118" s="49"/>
      <c r="J118" s="49">
        <v>2</v>
      </c>
      <c r="K118" s="49">
        <f>J118</f>
        <v>2</v>
      </c>
      <c r="L118" s="76">
        <f t="shared" si="10"/>
        <v>2</v>
      </c>
      <c r="M118" s="221"/>
      <c r="N118" s="222"/>
      <c r="O118" s="26"/>
    </row>
    <row r="119" spans="1:16">
      <c r="A119" s="93" t="s">
        <v>58</v>
      </c>
      <c r="B119" s="29" t="s">
        <v>47</v>
      </c>
      <c r="C119" s="35"/>
      <c r="D119" s="35"/>
      <c r="E119" s="35"/>
      <c r="F119" s="33"/>
      <c r="G119" s="63"/>
      <c r="H119" s="64"/>
      <c r="I119" s="64"/>
      <c r="J119" s="64"/>
      <c r="K119" s="64"/>
      <c r="L119" s="64"/>
      <c r="M119" s="225"/>
      <c r="N119" s="226"/>
      <c r="O119" s="7"/>
    </row>
    <row r="120" spans="1:16" ht="22.5">
      <c r="A120" s="94" t="s">
        <v>130</v>
      </c>
      <c r="B120" s="28" t="s">
        <v>131</v>
      </c>
      <c r="C120" s="34"/>
      <c r="D120" s="34"/>
      <c r="E120" s="34"/>
      <c r="F120" s="37" t="s">
        <v>31</v>
      </c>
      <c r="G120" s="51"/>
      <c r="H120" s="49"/>
      <c r="I120" s="49"/>
      <c r="J120" s="49"/>
      <c r="K120" s="49">
        <v>136</v>
      </c>
      <c r="L120" s="76">
        <f>K120</f>
        <v>136</v>
      </c>
      <c r="M120" s="221"/>
      <c r="N120" s="222"/>
      <c r="O120" s="7"/>
    </row>
    <row r="121" spans="1:16" ht="22.5">
      <c r="A121" s="94" t="s">
        <v>132</v>
      </c>
      <c r="B121" s="28" t="s">
        <v>133</v>
      </c>
      <c r="C121" s="34"/>
      <c r="D121" s="34"/>
      <c r="E121" s="34"/>
      <c r="F121" s="37" t="s">
        <v>22</v>
      </c>
      <c r="G121" s="77">
        <v>1631.68</v>
      </c>
      <c r="H121" s="49"/>
      <c r="I121" s="49"/>
      <c r="J121" s="49"/>
      <c r="K121" s="49">
        <f>G121</f>
        <v>1631.68</v>
      </c>
      <c r="L121" s="76">
        <f t="shared" ref="L121:L123" si="11">K121</f>
        <v>1631.68</v>
      </c>
      <c r="M121" s="221"/>
      <c r="N121" s="222"/>
      <c r="O121" s="7"/>
    </row>
    <row r="122" spans="1:16" ht="45">
      <c r="A122" s="94" t="s">
        <v>134</v>
      </c>
      <c r="B122" s="28" t="s">
        <v>135</v>
      </c>
      <c r="C122" s="34"/>
      <c r="D122" s="34"/>
      <c r="E122" s="34"/>
      <c r="F122" s="37" t="s">
        <v>31</v>
      </c>
      <c r="G122" s="51"/>
      <c r="H122" s="49"/>
      <c r="I122" s="49"/>
      <c r="J122" s="49">
        <v>1</v>
      </c>
      <c r="K122" s="49">
        <f>J122</f>
        <v>1</v>
      </c>
      <c r="L122" s="76">
        <f t="shared" si="11"/>
        <v>1</v>
      </c>
      <c r="M122" s="221"/>
      <c r="N122" s="222"/>
      <c r="O122" s="7"/>
    </row>
    <row r="123" spans="1:16" ht="33.75">
      <c r="A123" s="94" t="s">
        <v>136</v>
      </c>
      <c r="B123" s="28" t="s">
        <v>137</v>
      </c>
      <c r="C123" s="34"/>
      <c r="D123" s="34"/>
      <c r="E123" s="34"/>
      <c r="F123" s="37" t="s">
        <v>31</v>
      </c>
      <c r="G123" s="51"/>
      <c r="H123" s="49"/>
      <c r="I123" s="49"/>
      <c r="J123" s="49">
        <v>1</v>
      </c>
      <c r="K123" s="49">
        <f>J123</f>
        <v>1</v>
      </c>
      <c r="L123" s="76">
        <f t="shared" si="11"/>
        <v>1</v>
      </c>
      <c r="M123" s="221"/>
      <c r="N123" s="222"/>
      <c r="O123" s="7"/>
    </row>
    <row r="124" spans="1:16">
      <c r="A124" s="97">
        <v>6</v>
      </c>
      <c r="B124" s="65" t="s">
        <v>138</v>
      </c>
      <c r="C124" s="36"/>
      <c r="D124" s="36"/>
      <c r="E124" s="36"/>
      <c r="F124" s="57"/>
      <c r="G124" s="66"/>
      <c r="H124" s="67"/>
      <c r="I124" s="67"/>
      <c r="J124" s="67"/>
      <c r="K124" s="67"/>
      <c r="L124" s="67"/>
      <c r="M124" s="223"/>
      <c r="N124" s="224"/>
      <c r="O124" s="26"/>
    </row>
    <row r="125" spans="1:16">
      <c r="A125" s="93" t="s">
        <v>42</v>
      </c>
      <c r="B125" s="61" t="s">
        <v>20</v>
      </c>
      <c r="C125" s="35"/>
      <c r="D125" s="35"/>
      <c r="E125" s="35"/>
      <c r="F125" s="44"/>
      <c r="G125" s="63"/>
      <c r="H125" s="64"/>
      <c r="I125" s="64"/>
      <c r="J125" s="64"/>
      <c r="K125" s="64"/>
      <c r="L125" s="64"/>
      <c r="M125" s="225"/>
      <c r="N125" s="226"/>
      <c r="O125" s="26"/>
    </row>
    <row r="126" spans="1:16" ht="22.5">
      <c r="A126" s="94" t="s">
        <v>21</v>
      </c>
      <c r="B126" s="31" t="s">
        <v>43</v>
      </c>
      <c r="C126" s="34"/>
      <c r="D126" s="34"/>
      <c r="E126" s="34"/>
      <c r="F126" s="37" t="s">
        <v>22</v>
      </c>
      <c r="G126" s="51"/>
      <c r="H126" s="49"/>
      <c r="I126" s="49"/>
      <c r="J126" s="49"/>
      <c r="K126" s="49">
        <v>40</v>
      </c>
      <c r="L126" s="76">
        <f>K126</f>
        <v>40</v>
      </c>
      <c r="M126" s="221"/>
      <c r="N126" s="222"/>
      <c r="O126" s="7"/>
    </row>
    <row r="127" spans="1:16" ht="22.5">
      <c r="A127" s="94" t="s">
        <v>61</v>
      </c>
      <c r="B127" s="31" t="s">
        <v>62</v>
      </c>
      <c r="C127" s="34"/>
      <c r="D127" s="34"/>
      <c r="E127" s="34"/>
      <c r="F127" s="37" t="s">
        <v>23</v>
      </c>
      <c r="G127" s="51"/>
      <c r="H127" s="49"/>
      <c r="I127" s="49"/>
      <c r="J127" s="49"/>
      <c r="K127" s="49">
        <v>15.95</v>
      </c>
      <c r="L127" s="76">
        <f t="shared" ref="L127:L134" si="12">K127</f>
        <v>15.95</v>
      </c>
      <c r="M127" s="221"/>
      <c r="N127" s="222"/>
      <c r="O127" s="26"/>
    </row>
    <row r="128" spans="1:16" ht="33.75">
      <c r="A128" s="94" t="s">
        <v>63</v>
      </c>
      <c r="B128" s="28" t="s">
        <v>64</v>
      </c>
      <c r="C128" s="34"/>
      <c r="D128" s="34"/>
      <c r="E128" s="34"/>
      <c r="F128" s="37" t="s">
        <v>23</v>
      </c>
      <c r="G128" s="51"/>
      <c r="H128" s="49"/>
      <c r="I128" s="49"/>
      <c r="J128" s="49"/>
      <c r="K128" s="49">
        <v>8.8800000000000008</v>
      </c>
      <c r="L128" s="76">
        <f t="shared" si="12"/>
        <v>8.8800000000000008</v>
      </c>
      <c r="M128" s="251"/>
      <c r="N128" s="252"/>
      <c r="O128" s="26"/>
    </row>
    <row r="129" spans="1:15" ht="22.5">
      <c r="A129" s="94" t="s">
        <v>65</v>
      </c>
      <c r="B129" s="31" t="s">
        <v>66</v>
      </c>
      <c r="C129" s="34"/>
      <c r="D129" s="34"/>
      <c r="E129" s="34"/>
      <c r="F129" s="37" t="s">
        <v>23</v>
      </c>
      <c r="G129" s="51"/>
      <c r="H129" s="49"/>
      <c r="I129" s="49"/>
      <c r="J129" s="49"/>
      <c r="K129" s="49">
        <v>2.4</v>
      </c>
      <c r="L129" s="76">
        <f t="shared" si="12"/>
        <v>2.4</v>
      </c>
      <c r="M129" s="221"/>
      <c r="N129" s="222"/>
      <c r="O129" s="26"/>
    </row>
    <row r="130" spans="1:15" ht="33.75">
      <c r="A130" s="100" t="s">
        <v>67</v>
      </c>
      <c r="B130" s="31" t="s">
        <v>68</v>
      </c>
      <c r="C130" s="34"/>
      <c r="D130" s="34"/>
      <c r="E130" s="34"/>
      <c r="F130" s="37" t="s">
        <v>23</v>
      </c>
      <c r="G130" s="51"/>
      <c r="H130" s="49"/>
      <c r="I130" s="49"/>
      <c r="J130" s="49"/>
      <c r="K130" s="49">
        <v>10.74</v>
      </c>
      <c r="L130" s="76">
        <f t="shared" si="12"/>
        <v>10.74</v>
      </c>
      <c r="M130" s="221"/>
      <c r="N130" s="222"/>
      <c r="O130" s="26"/>
    </row>
    <row r="131" spans="1:15" ht="22.5">
      <c r="A131" s="100" t="s">
        <v>69</v>
      </c>
      <c r="B131" s="28" t="s">
        <v>44</v>
      </c>
      <c r="C131" s="34"/>
      <c r="D131" s="34"/>
      <c r="E131" s="34"/>
      <c r="F131" s="37" t="s">
        <v>23</v>
      </c>
      <c r="G131" s="51"/>
      <c r="H131" s="49"/>
      <c r="I131" s="49"/>
      <c r="J131" s="49"/>
      <c r="K131" s="49">
        <v>10.43</v>
      </c>
      <c r="L131" s="76">
        <f t="shared" si="12"/>
        <v>10.43</v>
      </c>
      <c r="M131" s="221"/>
      <c r="N131" s="222"/>
      <c r="O131" s="26"/>
    </row>
    <row r="132" spans="1:15" ht="45">
      <c r="A132" s="100" t="s">
        <v>70</v>
      </c>
      <c r="B132" s="28" t="s">
        <v>71</v>
      </c>
      <c r="C132" s="34"/>
      <c r="D132" s="34"/>
      <c r="E132" s="34"/>
      <c r="F132" s="37" t="s">
        <v>23</v>
      </c>
      <c r="G132" s="51"/>
      <c r="H132" s="49"/>
      <c r="I132" s="49"/>
      <c r="J132" s="49"/>
      <c r="K132" s="49">
        <v>14.4</v>
      </c>
      <c r="L132" s="76">
        <f t="shared" si="12"/>
        <v>14.4</v>
      </c>
      <c r="M132" s="221"/>
      <c r="N132" s="222"/>
      <c r="O132" s="26"/>
    </row>
    <row r="133" spans="1:15" ht="45">
      <c r="A133" s="100" t="s">
        <v>72</v>
      </c>
      <c r="B133" s="28" t="s">
        <v>73</v>
      </c>
      <c r="C133" s="34"/>
      <c r="D133" s="34"/>
      <c r="E133" s="34"/>
      <c r="F133" s="37" t="s">
        <v>24</v>
      </c>
      <c r="G133" s="51"/>
      <c r="H133" s="49"/>
      <c r="I133" s="49"/>
      <c r="J133" s="49"/>
      <c r="K133" s="49">
        <v>289.14999999999998</v>
      </c>
      <c r="L133" s="76">
        <f t="shared" si="12"/>
        <v>289.14999999999998</v>
      </c>
      <c r="M133" s="221"/>
      <c r="N133" s="222"/>
      <c r="O133" s="26"/>
    </row>
    <row r="134" spans="1:15" ht="22.5">
      <c r="A134" s="100" t="s">
        <v>74</v>
      </c>
      <c r="B134" s="31" t="s">
        <v>25</v>
      </c>
      <c r="C134" s="34"/>
      <c r="D134" s="34"/>
      <c r="E134" s="34"/>
      <c r="F134" s="37" t="s">
        <v>26</v>
      </c>
      <c r="G134" s="51">
        <v>40</v>
      </c>
      <c r="H134" s="49">
        <v>5</v>
      </c>
      <c r="I134" s="49"/>
      <c r="J134" s="49"/>
      <c r="K134" s="49">
        <f>G134*H134</f>
        <v>200</v>
      </c>
      <c r="L134" s="76">
        <f t="shared" si="12"/>
        <v>200</v>
      </c>
      <c r="M134" s="221"/>
      <c r="N134" s="222"/>
      <c r="O134" s="7"/>
    </row>
    <row r="135" spans="1:15">
      <c r="A135" s="101" t="s">
        <v>59</v>
      </c>
      <c r="B135" s="61" t="s">
        <v>28</v>
      </c>
      <c r="C135" s="59"/>
      <c r="D135" s="59"/>
      <c r="E135" s="59"/>
      <c r="F135" s="60"/>
      <c r="G135" s="68"/>
      <c r="H135" s="69"/>
      <c r="I135" s="69"/>
      <c r="J135" s="69"/>
      <c r="K135" s="69"/>
      <c r="L135" s="69"/>
      <c r="M135" s="257"/>
      <c r="N135" s="258"/>
      <c r="O135" s="7"/>
    </row>
    <row r="136" spans="1:15" ht="33.75">
      <c r="A136" s="102" t="s">
        <v>75</v>
      </c>
      <c r="B136" s="31" t="s">
        <v>76</v>
      </c>
      <c r="C136" s="34"/>
      <c r="D136" s="34"/>
      <c r="E136" s="34"/>
      <c r="F136" s="37" t="s">
        <v>22</v>
      </c>
      <c r="G136" s="51"/>
      <c r="H136" s="49"/>
      <c r="I136" s="49"/>
      <c r="J136" s="49"/>
      <c r="K136" s="49">
        <v>40</v>
      </c>
      <c r="L136" s="76">
        <f>K136</f>
        <v>40</v>
      </c>
      <c r="M136" s="221"/>
      <c r="N136" s="222"/>
      <c r="O136" s="26"/>
    </row>
    <row r="137" spans="1:15" ht="22.5">
      <c r="A137" s="100" t="s">
        <v>29</v>
      </c>
      <c r="B137" s="31" t="s">
        <v>30</v>
      </c>
      <c r="C137" s="34"/>
      <c r="D137" s="34"/>
      <c r="E137" s="34"/>
      <c r="F137" s="37" t="s">
        <v>22</v>
      </c>
      <c r="G137" s="51"/>
      <c r="H137" s="49"/>
      <c r="I137" s="49"/>
      <c r="J137" s="49"/>
      <c r="K137" s="49">
        <v>40</v>
      </c>
      <c r="L137" s="76">
        <f>K137</f>
        <v>40</v>
      </c>
      <c r="M137" s="221"/>
      <c r="N137" s="222"/>
      <c r="O137" s="26"/>
    </row>
    <row r="138" spans="1:15" ht="37.5" customHeight="1">
      <c r="A138" s="100" t="s">
        <v>77</v>
      </c>
      <c r="B138" s="31" t="s">
        <v>78</v>
      </c>
      <c r="C138" s="34"/>
      <c r="D138" s="34"/>
      <c r="E138" s="34"/>
      <c r="F138" s="37" t="s">
        <v>31</v>
      </c>
      <c r="G138" s="51"/>
      <c r="H138" s="49"/>
      <c r="I138" s="49"/>
      <c r="J138" s="49"/>
      <c r="K138" s="49">
        <v>1</v>
      </c>
      <c r="L138" s="76">
        <f>K138</f>
        <v>1</v>
      </c>
      <c r="M138" s="221"/>
      <c r="N138" s="222"/>
      <c r="O138" s="7"/>
    </row>
    <row r="139" spans="1:15">
      <c r="A139" s="101" t="s">
        <v>139</v>
      </c>
      <c r="B139" s="29" t="s">
        <v>140</v>
      </c>
      <c r="C139" s="35"/>
      <c r="D139" s="35"/>
      <c r="E139" s="35"/>
      <c r="F139" s="33"/>
      <c r="G139" s="63"/>
      <c r="H139" s="64"/>
      <c r="I139" s="64"/>
      <c r="J139" s="64"/>
      <c r="K139" s="64"/>
      <c r="L139" s="64"/>
      <c r="M139" s="225"/>
      <c r="N139" s="226"/>
      <c r="O139" s="7"/>
    </row>
    <row r="140" spans="1:15">
      <c r="A140" s="101"/>
      <c r="B140" s="29"/>
      <c r="C140" s="35"/>
      <c r="D140" s="35"/>
      <c r="E140" s="35"/>
      <c r="F140" s="33"/>
      <c r="G140" s="63"/>
      <c r="H140" s="64"/>
      <c r="I140" s="64"/>
      <c r="J140" s="64"/>
      <c r="K140" s="64"/>
      <c r="L140" s="64"/>
      <c r="M140" s="253"/>
      <c r="N140" s="254"/>
      <c r="O140" s="26"/>
    </row>
    <row r="141" spans="1:15" ht="45">
      <c r="A141" s="94" t="s">
        <v>79</v>
      </c>
      <c r="B141" s="28" t="s">
        <v>80</v>
      </c>
      <c r="C141" s="34"/>
      <c r="D141" s="34"/>
      <c r="E141" s="34"/>
      <c r="F141" s="37" t="s">
        <v>31</v>
      </c>
      <c r="G141" s="51"/>
      <c r="H141" s="49"/>
      <c r="I141" s="49"/>
      <c r="J141" s="49"/>
      <c r="K141" s="49">
        <v>1</v>
      </c>
      <c r="L141" s="76">
        <f>K141</f>
        <v>1</v>
      </c>
      <c r="M141" s="221"/>
      <c r="N141" s="222"/>
      <c r="O141" s="7"/>
    </row>
    <row r="142" spans="1:15">
      <c r="A142" s="101" t="s">
        <v>141</v>
      </c>
      <c r="B142" s="29" t="s">
        <v>48</v>
      </c>
      <c r="C142" s="35"/>
      <c r="D142" s="35"/>
      <c r="E142" s="35"/>
      <c r="F142" s="33"/>
      <c r="G142" s="63"/>
      <c r="H142" s="64"/>
      <c r="I142" s="64"/>
      <c r="J142" s="64"/>
      <c r="K142" s="64"/>
      <c r="L142" s="64"/>
      <c r="M142" s="225"/>
      <c r="N142" s="226"/>
      <c r="O142" s="26"/>
    </row>
    <row r="143" spans="1:15">
      <c r="A143" s="100" t="s">
        <v>50</v>
      </c>
      <c r="B143" s="31" t="s">
        <v>34</v>
      </c>
      <c r="C143" s="34"/>
      <c r="D143" s="34"/>
      <c r="E143" s="34"/>
      <c r="F143" s="37" t="s">
        <v>26</v>
      </c>
      <c r="G143" s="51"/>
      <c r="H143" s="49"/>
      <c r="I143" s="49"/>
      <c r="J143" s="49"/>
      <c r="K143" s="4">
        <v>0.56000000000000005</v>
      </c>
      <c r="L143" s="76">
        <f>K143</f>
        <v>0.56000000000000005</v>
      </c>
      <c r="M143" s="221"/>
      <c r="N143" s="222"/>
      <c r="O143" s="26"/>
    </row>
    <row r="144" spans="1:15" ht="22.5">
      <c r="A144" s="100" t="s">
        <v>61</v>
      </c>
      <c r="B144" s="31" t="s">
        <v>62</v>
      </c>
      <c r="C144" s="34"/>
      <c r="D144" s="34"/>
      <c r="E144" s="34"/>
      <c r="F144" s="37" t="s">
        <v>23</v>
      </c>
      <c r="G144" s="51"/>
      <c r="H144" s="49"/>
      <c r="I144" s="49"/>
      <c r="J144" s="49"/>
      <c r="K144" s="70">
        <v>0.2</v>
      </c>
      <c r="L144" s="76">
        <f t="shared" ref="L144:L148" si="13">K144</f>
        <v>0.2</v>
      </c>
      <c r="M144" s="221"/>
      <c r="N144" s="222"/>
      <c r="O144" s="26"/>
    </row>
    <row r="145" spans="1:15" ht="33.75">
      <c r="A145" s="100" t="s">
        <v>89</v>
      </c>
      <c r="B145" s="31" t="s">
        <v>90</v>
      </c>
      <c r="C145" s="34"/>
      <c r="D145" s="34"/>
      <c r="E145" s="34"/>
      <c r="F145" s="37" t="s">
        <v>23</v>
      </c>
      <c r="G145" s="51"/>
      <c r="H145" s="49"/>
      <c r="I145" s="49"/>
      <c r="J145" s="49"/>
      <c r="K145" s="78">
        <v>0.45</v>
      </c>
      <c r="L145" s="76">
        <f t="shared" si="13"/>
        <v>0.45</v>
      </c>
      <c r="M145" s="221"/>
      <c r="N145" s="222"/>
      <c r="O145" s="26"/>
    </row>
    <row r="146" spans="1:15" ht="45">
      <c r="A146" s="100" t="s">
        <v>91</v>
      </c>
      <c r="B146" s="31" t="s">
        <v>92</v>
      </c>
      <c r="C146" s="34"/>
      <c r="D146" s="34"/>
      <c r="E146" s="34"/>
      <c r="F146" s="37" t="s">
        <v>35</v>
      </c>
      <c r="G146" s="51"/>
      <c r="H146" s="49"/>
      <c r="I146" s="49"/>
      <c r="J146" s="49"/>
      <c r="K146" s="70">
        <v>24.5</v>
      </c>
      <c r="L146" s="76">
        <f t="shared" si="13"/>
        <v>24.5</v>
      </c>
      <c r="M146" s="221"/>
      <c r="N146" s="222"/>
      <c r="O146" s="26"/>
    </row>
    <row r="147" spans="1:15" ht="38.25" customHeight="1">
      <c r="A147" s="100" t="s">
        <v>98</v>
      </c>
      <c r="B147" s="31" t="s">
        <v>99</v>
      </c>
      <c r="C147" s="34"/>
      <c r="D147" s="34"/>
      <c r="E147" s="34"/>
      <c r="F147" s="37" t="s">
        <v>35</v>
      </c>
      <c r="G147" s="51"/>
      <c r="H147" s="49"/>
      <c r="I147" s="49"/>
      <c r="J147" s="49"/>
      <c r="K147" s="4">
        <v>1.22</v>
      </c>
      <c r="L147" s="76">
        <f t="shared" si="13"/>
        <v>1.22</v>
      </c>
      <c r="M147" s="221"/>
      <c r="N147" s="222"/>
      <c r="O147" s="26"/>
    </row>
    <row r="148" spans="1:15" ht="22.5">
      <c r="A148" s="100" t="s">
        <v>94</v>
      </c>
      <c r="B148" s="31" t="s">
        <v>95</v>
      </c>
      <c r="C148" s="34"/>
      <c r="D148" s="34"/>
      <c r="E148" s="34"/>
      <c r="F148" s="37" t="s">
        <v>26</v>
      </c>
      <c r="G148" s="51"/>
      <c r="H148" s="49"/>
      <c r="I148" s="49"/>
      <c r="J148" s="49"/>
      <c r="K148" s="70">
        <v>5.6</v>
      </c>
      <c r="L148" s="76">
        <f t="shared" si="13"/>
        <v>5.6</v>
      </c>
      <c r="M148" s="221"/>
      <c r="N148" s="222"/>
      <c r="O148" s="26"/>
    </row>
    <row r="149" spans="1:15">
      <c r="A149" s="103">
        <v>7</v>
      </c>
      <c r="B149" s="65" t="s">
        <v>142</v>
      </c>
      <c r="C149" s="36"/>
      <c r="D149" s="36"/>
      <c r="E149" s="36"/>
      <c r="F149" s="57"/>
      <c r="G149" s="66"/>
      <c r="H149" s="67"/>
      <c r="I149" s="67"/>
      <c r="J149" s="67"/>
      <c r="K149" s="67"/>
      <c r="L149" s="67"/>
      <c r="M149" s="223"/>
      <c r="N149" s="224"/>
      <c r="O149" s="7"/>
    </row>
    <row r="150" spans="1:15" ht="24" customHeight="1">
      <c r="A150" s="101" t="s">
        <v>60</v>
      </c>
      <c r="B150" s="61" t="s">
        <v>143</v>
      </c>
      <c r="C150" s="35"/>
      <c r="D150" s="35"/>
      <c r="E150" s="35"/>
      <c r="F150" s="33"/>
      <c r="G150" s="63"/>
      <c r="H150" s="64"/>
      <c r="I150" s="64"/>
      <c r="J150" s="64"/>
      <c r="K150" s="64"/>
      <c r="L150" s="64"/>
      <c r="M150" s="225"/>
      <c r="N150" s="226"/>
      <c r="O150" s="26"/>
    </row>
    <row r="151" spans="1:15" ht="113.25" thickBot="1">
      <c r="A151" s="104" t="s">
        <v>144</v>
      </c>
      <c r="B151" s="105" t="s">
        <v>145</v>
      </c>
      <c r="C151" s="106"/>
      <c r="D151" s="106"/>
      <c r="E151" s="106"/>
      <c r="F151" s="107" t="s">
        <v>31</v>
      </c>
      <c r="G151" s="108"/>
      <c r="H151" s="109"/>
      <c r="I151" s="109"/>
      <c r="J151" s="109">
        <v>1</v>
      </c>
      <c r="K151" s="109">
        <f>J151</f>
        <v>1</v>
      </c>
      <c r="L151" s="110">
        <f>K151</f>
        <v>1</v>
      </c>
      <c r="M151" s="111"/>
      <c r="N151" s="112"/>
      <c r="O151" s="26"/>
    </row>
    <row r="152" spans="1:15">
      <c r="O152" s="26"/>
    </row>
    <row r="153" spans="1:15">
      <c r="O153" s="26"/>
    </row>
    <row r="154" spans="1:15">
      <c r="O154" s="26"/>
    </row>
    <row r="155" spans="1:15">
      <c r="O155" s="26"/>
    </row>
    <row r="156" spans="1:15">
      <c r="O156" s="26"/>
    </row>
    <row r="157" spans="1:15">
      <c r="O157" s="26"/>
    </row>
    <row r="158" spans="1:15">
      <c r="O158" s="26"/>
    </row>
    <row r="159" spans="1:15">
      <c r="O159" s="26"/>
    </row>
    <row r="160" spans="1:15" ht="33.75" customHeight="1">
      <c r="O160" s="26"/>
    </row>
    <row r="161" spans="15:15">
      <c r="O161" s="26"/>
    </row>
    <row r="162" spans="15:15">
      <c r="O162" s="7"/>
    </row>
    <row r="163" spans="15:15">
      <c r="O163" s="26"/>
    </row>
    <row r="164" spans="15:15">
      <c r="O164" s="7"/>
    </row>
    <row r="165" spans="15:15">
      <c r="O165" s="7"/>
    </row>
    <row r="166" spans="15:15">
      <c r="O166" s="26"/>
    </row>
    <row r="167" spans="15:15">
      <c r="O167" s="7"/>
    </row>
    <row r="168" spans="15:15">
      <c r="O168" s="26"/>
    </row>
    <row r="169" spans="15:15">
      <c r="O169" s="26"/>
    </row>
    <row r="170" spans="15:15">
      <c r="O170" s="7"/>
    </row>
    <row r="171" spans="15:15">
      <c r="O171" s="7"/>
    </row>
    <row r="172" spans="15:15">
      <c r="O172" s="26"/>
    </row>
    <row r="173" spans="15:15">
      <c r="O173" s="26"/>
    </row>
    <row r="174" spans="15:15">
      <c r="O174" s="7"/>
    </row>
    <row r="175" spans="15:15">
      <c r="O175" s="7"/>
    </row>
    <row r="176" spans="15:15">
      <c r="O176" s="7"/>
    </row>
    <row r="177" spans="15:15">
      <c r="O177" s="7"/>
    </row>
    <row r="178" spans="15:15">
      <c r="O178" s="7"/>
    </row>
    <row r="179" spans="15:15">
      <c r="O179" s="7"/>
    </row>
    <row r="180" spans="15:15">
      <c r="O180" s="7"/>
    </row>
    <row r="181" spans="15:15" ht="24" customHeight="1">
      <c r="O181" s="7"/>
    </row>
    <row r="182" spans="15:15">
      <c r="O182" s="7"/>
    </row>
    <row r="183" spans="15:15" ht="34.5" customHeight="1">
      <c r="O183" s="7"/>
    </row>
    <row r="184" spans="15:15">
      <c r="O184" s="7"/>
    </row>
    <row r="185" spans="15:15">
      <c r="O185" s="7"/>
    </row>
    <row r="186" spans="15:15">
      <c r="O186" s="7"/>
    </row>
    <row r="187" spans="15:15">
      <c r="O187" s="7"/>
    </row>
    <row r="188" spans="15:15">
      <c r="O188" s="7"/>
    </row>
    <row r="189" spans="15:15">
      <c r="O189" s="7"/>
    </row>
    <row r="190" spans="15:15">
      <c r="O190" s="7"/>
    </row>
    <row r="191" spans="15:15">
      <c r="O191" s="7"/>
    </row>
    <row r="192" spans="15:15">
      <c r="O192" s="7"/>
    </row>
    <row r="193" spans="15:15">
      <c r="O193" s="7"/>
    </row>
    <row r="194" spans="15:15">
      <c r="O194" s="7"/>
    </row>
    <row r="195" spans="15:15">
      <c r="O195" s="7"/>
    </row>
    <row r="196" spans="15:15">
      <c r="O196" s="7"/>
    </row>
    <row r="197" spans="15:15">
      <c r="O197" s="7"/>
    </row>
    <row r="198" spans="15:15">
      <c r="O198" s="7"/>
    </row>
    <row r="199" spans="15:15">
      <c r="O199" s="7"/>
    </row>
    <row r="200" spans="15:15">
      <c r="O200" s="7"/>
    </row>
    <row r="201" spans="15:15">
      <c r="O201" s="7"/>
    </row>
    <row r="202" spans="15:15">
      <c r="O202" s="7"/>
    </row>
    <row r="203" spans="15:15" ht="36" customHeight="1">
      <c r="O203" s="7"/>
    </row>
    <row r="204" spans="15:15">
      <c r="O204" s="7"/>
    </row>
    <row r="205" spans="15:15">
      <c r="O205" s="7"/>
    </row>
    <row r="206" spans="15:15">
      <c r="O206" s="7"/>
    </row>
    <row r="207" spans="15:15">
      <c r="O207" s="7"/>
    </row>
    <row r="208" spans="15:15">
      <c r="O208" s="7"/>
    </row>
    <row r="256" spans="1:2">
      <c r="A256" s="3"/>
      <c r="B256" s="25"/>
    </row>
    <row r="257" spans="1:2">
      <c r="A257" s="3"/>
      <c r="B257" s="25"/>
    </row>
    <row r="258" spans="1:2">
      <c r="A258" s="3"/>
      <c r="B258" s="25"/>
    </row>
    <row r="259" spans="1:2">
      <c r="A259" s="3"/>
      <c r="B259" s="25"/>
    </row>
    <row r="260" spans="1:2">
      <c r="A260" s="3"/>
      <c r="B260" s="25"/>
    </row>
    <row r="261" spans="1:2">
      <c r="A261" s="3"/>
      <c r="B261" s="25"/>
    </row>
    <row r="262" spans="1:2" ht="15.75" customHeight="1">
      <c r="A262" s="3"/>
      <c r="B262" s="25"/>
    </row>
    <row r="263" spans="1:2">
      <c r="A263" s="3"/>
      <c r="B263" s="25"/>
    </row>
    <row r="264" spans="1:2">
      <c r="A264" s="3"/>
      <c r="B264" s="25"/>
    </row>
    <row r="265" spans="1:2">
      <c r="A265" s="3"/>
      <c r="B265" s="25"/>
    </row>
    <row r="266" spans="1:2">
      <c r="A266" s="3"/>
      <c r="B266" s="25"/>
    </row>
    <row r="267" spans="1:2">
      <c r="A267" s="3"/>
      <c r="B267" s="25"/>
    </row>
    <row r="268" spans="1:2">
      <c r="A268" s="3"/>
      <c r="B268" s="25"/>
    </row>
    <row r="269" spans="1:2">
      <c r="B269" s="24"/>
    </row>
    <row r="270" spans="1:2">
      <c r="B270" s="24"/>
    </row>
    <row r="271" spans="1:2">
      <c r="B271" s="24"/>
    </row>
    <row r="274" ht="18" customHeight="1"/>
    <row r="276" ht="12.75" customHeight="1"/>
    <row r="313" spans="15:15">
      <c r="O313" s="7"/>
    </row>
    <row r="314" spans="15:15">
      <c r="O314" s="7"/>
    </row>
    <row r="315" spans="15:15">
      <c r="O315" s="7"/>
    </row>
  </sheetData>
  <mergeCells count="146">
    <mergeCell ref="M124:N124"/>
    <mergeCell ref="M125:N125"/>
    <mergeCell ref="M126:N126"/>
    <mergeCell ref="M110:N110"/>
    <mergeCell ref="M90:N90"/>
    <mergeCell ref="M91:N91"/>
    <mergeCell ref="M92:N92"/>
    <mergeCell ref="M127:N127"/>
    <mergeCell ref="M129:N129"/>
    <mergeCell ref="M108:N108"/>
    <mergeCell ref="M109:N109"/>
    <mergeCell ref="M98:N98"/>
    <mergeCell ref="M99:N99"/>
    <mergeCell ref="M100:N100"/>
    <mergeCell ref="M96:N96"/>
    <mergeCell ref="M101:N101"/>
    <mergeCell ref="M139:N139"/>
    <mergeCell ref="M141:N141"/>
    <mergeCell ref="M142:N142"/>
    <mergeCell ref="M143:N143"/>
    <mergeCell ref="M144:N144"/>
    <mergeCell ref="M137:N137"/>
    <mergeCell ref="M138:N138"/>
    <mergeCell ref="M140:N140"/>
    <mergeCell ref="M128:N128"/>
    <mergeCell ref="M136:N136"/>
    <mergeCell ref="M130:N130"/>
    <mergeCell ref="M131:N131"/>
    <mergeCell ref="M132:N132"/>
    <mergeCell ref="M133:N133"/>
    <mergeCell ref="M134:N134"/>
    <mergeCell ref="M135:N135"/>
    <mergeCell ref="M32:N32"/>
    <mergeCell ref="M74:N74"/>
    <mergeCell ref="M79:N79"/>
    <mergeCell ref="M80:N80"/>
    <mergeCell ref="M81:N81"/>
    <mergeCell ref="M82:N82"/>
    <mergeCell ref="M85:N85"/>
    <mergeCell ref="M86:N86"/>
    <mergeCell ref="M89:N89"/>
    <mergeCell ref="M75:N75"/>
    <mergeCell ref="M76:N76"/>
    <mergeCell ref="M77:N77"/>
    <mergeCell ref="M78:N78"/>
    <mergeCell ref="M83:N83"/>
    <mergeCell ref="M61:N61"/>
    <mergeCell ref="M62:N62"/>
    <mergeCell ref="M66:N66"/>
    <mergeCell ref="M67:N67"/>
    <mergeCell ref="M68:N68"/>
    <mergeCell ref="M69:N69"/>
    <mergeCell ref="M64:N64"/>
    <mergeCell ref="M65:N65"/>
    <mergeCell ref="M70:N70"/>
    <mergeCell ref="M33:N33"/>
    <mergeCell ref="M102:N102"/>
    <mergeCell ref="M94:N94"/>
    <mergeCell ref="M95:N95"/>
    <mergeCell ref="M10:N10"/>
    <mergeCell ref="M12:N12"/>
    <mergeCell ref="M22:N22"/>
    <mergeCell ref="M23:N23"/>
    <mergeCell ref="M34:N34"/>
    <mergeCell ref="M35:N35"/>
    <mergeCell ref="M93:N93"/>
    <mergeCell ref="M28:N28"/>
    <mergeCell ref="M29:N29"/>
    <mergeCell ref="M11:N11"/>
    <mergeCell ref="M71:N71"/>
    <mergeCell ref="M72:N72"/>
    <mergeCell ref="M73:N73"/>
    <mergeCell ref="M52:N52"/>
    <mergeCell ref="M53:N53"/>
    <mergeCell ref="M54:N54"/>
    <mergeCell ref="M55:N55"/>
    <mergeCell ref="M58:N58"/>
    <mergeCell ref="M56:N56"/>
    <mergeCell ref="M59:N59"/>
    <mergeCell ref="M60:N60"/>
    <mergeCell ref="M148:N148"/>
    <mergeCell ref="M149:N149"/>
    <mergeCell ref="M150:N150"/>
    <mergeCell ref="M103:N103"/>
    <mergeCell ref="M104:N104"/>
    <mergeCell ref="M105:N105"/>
    <mergeCell ref="M120:N120"/>
    <mergeCell ref="M121:N121"/>
    <mergeCell ref="M122:N122"/>
    <mergeCell ref="M123:N123"/>
    <mergeCell ref="M111:N111"/>
    <mergeCell ref="M112:N112"/>
    <mergeCell ref="M113:N113"/>
    <mergeCell ref="M114:N114"/>
    <mergeCell ref="M115:N115"/>
    <mergeCell ref="M116:N116"/>
    <mergeCell ref="M117:N117"/>
    <mergeCell ref="M118:N118"/>
    <mergeCell ref="M119:N119"/>
    <mergeCell ref="M106:N106"/>
    <mergeCell ref="M107:N107"/>
    <mergeCell ref="M145:N145"/>
    <mergeCell ref="M146:N146"/>
    <mergeCell ref="M147:N147"/>
    <mergeCell ref="M31:N31"/>
    <mergeCell ref="A5:B5"/>
    <mergeCell ref="C7:E7"/>
    <mergeCell ref="F7:I7"/>
    <mergeCell ref="J7:L7"/>
    <mergeCell ref="M7:N8"/>
    <mergeCell ref="A7:A8"/>
    <mergeCell ref="B7:B8"/>
    <mergeCell ref="C1:N1"/>
    <mergeCell ref="E2:M3"/>
    <mergeCell ref="N3:N5"/>
    <mergeCell ref="M30:N30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5:N25"/>
    <mergeCell ref="M26:N26"/>
    <mergeCell ref="M27:N27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7:N57"/>
    <mergeCell ref="M63:N63"/>
  </mergeCells>
  <phoneticPr fontId="0" type="noConversion"/>
  <pageMargins left="0" right="0" top="0" bottom="0.98425196850393704" header="0" footer="0"/>
  <pageSetup scale="90" orientation="landscape" horizontalDpi="300" verticalDpi="300" r:id="rId1"/>
  <headerFooter alignWithMargins="0">
    <oddHeader>&amp;R&amp;"Arial,Negrita"&amp;8
PAG. No &amp;P de 8</oddHeader>
    <oddFooter>&amp;LELABORO:
ARQ. ROBERTO CABANILLAS PRADO
Depto. Estudios y Proyectos&amp;C
&amp;RREVISO:
ING. DAVID GERMAN OSUNA IRIBE
Gerente Operativo de JAPAME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tabSelected="1" topLeftCell="A67" workbookViewId="0">
      <selection activeCell="H72" sqref="H72"/>
    </sheetView>
  </sheetViews>
  <sheetFormatPr baseColWidth="10" defaultRowHeight="12.75"/>
  <cols>
    <col min="1" max="1" width="6.5703125" bestFit="1" customWidth="1"/>
    <col min="2" max="2" width="31" customWidth="1"/>
    <col min="3" max="3" width="10.28515625" customWidth="1"/>
  </cols>
  <sheetData>
    <row r="1" spans="1:6">
      <c r="A1" s="147" t="s">
        <v>202</v>
      </c>
    </row>
    <row r="2" spans="1:6">
      <c r="A2" s="147" t="s">
        <v>203</v>
      </c>
    </row>
    <row r="3" spans="1:6">
      <c r="A3" s="1"/>
      <c r="B3" s="1"/>
    </row>
    <row r="4" spans="1:6">
      <c r="A4" s="180" t="s">
        <v>197</v>
      </c>
      <c r="B4" s="181" t="s">
        <v>198</v>
      </c>
      <c r="C4" s="177" t="s">
        <v>199</v>
      </c>
      <c r="D4" s="177" t="s">
        <v>200</v>
      </c>
      <c r="E4" s="177" t="s">
        <v>201</v>
      </c>
    </row>
    <row r="5" spans="1:6">
      <c r="A5" s="149">
        <v>1</v>
      </c>
      <c r="B5" s="150" t="s">
        <v>84</v>
      </c>
      <c r="C5" s="151"/>
      <c r="D5" s="151"/>
      <c r="E5" s="151"/>
      <c r="F5" s="23"/>
    </row>
    <row r="6" spans="1:6">
      <c r="A6" s="152" t="s">
        <v>19</v>
      </c>
      <c r="B6" s="153" t="s">
        <v>20</v>
      </c>
      <c r="C6" s="154"/>
      <c r="D6" s="154"/>
      <c r="E6" s="154"/>
      <c r="F6" s="23"/>
    </row>
    <row r="7" spans="1:6" ht="33.75">
      <c r="A7" s="155" t="s">
        <v>21</v>
      </c>
      <c r="B7" s="156" t="s">
        <v>43</v>
      </c>
      <c r="C7" s="157" t="s">
        <v>22</v>
      </c>
      <c r="D7" s="161">
        <v>792.4</v>
      </c>
      <c r="E7" s="157"/>
      <c r="F7" s="83"/>
    </row>
    <row r="8" spans="1:6" ht="33.75">
      <c r="A8" s="159" t="s">
        <v>61</v>
      </c>
      <c r="B8" s="156" t="s">
        <v>62</v>
      </c>
      <c r="C8" s="157" t="s">
        <v>23</v>
      </c>
      <c r="D8" s="161">
        <v>342.41</v>
      </c>
      <c r="E8" s="157"/>
      <c r="F8" s="83"/>
    </row>
    <row r="9" spans="1:6" ht="56.25">
      <c r="A9" s="155" t="s">
        <v>63</v>
      </c>
      <c r="B9" s="160" t="s">
        <v>64</v>
      </c>
      <c r="C9" s="157" t="s">
        <v>23</v>
      </c>
      <c r="D9" s="161">
        <v>372.58</v>
      </c>
      <c r="E9" s="157"/>
      <c r="F9" s="83"/>
    </row>
    <row r="10" spans="1:6" ht="33.75">
      <c r="A10" s="155" t="s">
        <v>65</v>
      </c>
      <c r="B10" s="160" t="s">
        <v>66</v>
      </c>
      <c r="C10" s="157" t="s">
        <v>23</v>
      </c>
      <c r="D10" s="161">
        <v>57.07</v>
      </c>
      <c r="E10" s="157"/>
      <c r="F10" s="83"/>
    </row>
    <row r="11" spans="1:6" ht="45">
      <c r="A11" s="155" t="s">
        <v>67</v>
      </c>
      <c r="B11" s="160" t="s">
        <v>68</v>
      </c>
      <c r="C11" s="157" t="s">
        <v>23</v>
      </c>
      <c r="D11" s="161">
        <v>260.45</v>
      </c>
      <c r="E11" s="157"/>
      <c r="F11" s="83"/>
    </row>
    <row r="12" spans="1:6" ht="22.5">
      <c r="A12" s="155" t="s">
        <v>69</v>
      </c>
      <c r="B12" s="160" t="s">
        <v>44</v>
      </c>
      <c r="C12" s="157" t="s">
        <v>23</v>
      </c>
      <c r="D12" s="161">
        <v>372.58</v>
      </c>
      <c r="E12" s="157"/>
      <c r="F12" s="83"/>
    </row>
    <row r="13" spans="1:6" ht="56.25">
      <c r="A13" s="155" t="s">
        <v>70</v>
      </c>
      <c r="B13" s="160" t="s">
        <v>71</v>
      </c>
      <c r="C13" s="159" t="s">
        <v>23</v>
      </c>
      <c r="D13" s="159">
        <v>342.41</v>
      </c>
      <c r="E13" s="159"/>
      <c r="F13" s="83"/>
    </row>
    <row r="14" spans="1:6" ht="56.25">
      <c r="A14" s="159" t="s">
        <v>72</v>
      </c>
      <c r="B14" s="160" t="s">
        <v>73</v>
      </c>
      <c r="C14" s="161" t="s">
        <v>24</v>
      </c>
      <c r="D14" s="161">
        <v>7532.98</v>
      </c>
      <c r="E14" s="157"/>
      <c r="F14" s="83"/>
    </row>
    <row r="15" spans="1:6" ht="22.5">
      <c r="A15" s="159" t="s">
        <v>74</v>
      </c>
      <c r="B15" s="160" t="s">
        <v>25</v>
      </c>
      <c r="C15" s="157" t="s">
        <v>26</v>
      </c>
      <c r="D15" s="161">
        <v>3962</v>
      </c>
      <c r="E15" s="157"/>
      <c r="F15" s="83"/>
    </row>
    <row r="16" spans="1:6" ht="22.5">
      <c r="A16" s="162" t="s">
        <v>27</v>
      </c>
      <c r="B16" s="163" t="s">
        <v>178</v>
      </c>
      <c r="C16" s="164"/>
      <c r="D16" s="166"/>
      <c r="E16" s="164"/>
      <c r="F16" s="83"/>
    </row>
    <row r="17" spans="1:6" ht="33.75">
      <c r="A17" s="159" t="s">
        <v>169</v>
      </c>
      <c r="B17" s="160" t="s">
        <v>179</v>
      </c>
      <c r="C17" s="157" t="s">
        <v>23</v>
      </c>
      <c r="D17" s="161">
        <v>400</v>
      </c>
      <c r="E17" s="157"/>
      <c r="F17" s="83"/>
    </row>
    <row r="18" spans="1:6" ht="56.25">
      <c r="A18" s="159" t="s">
        <v>70</v>
      </c>
      <c r="B18" s="160" t="s">
        <v>71</v>
      </c>
      <c r="C18" s="159" t="s">
        <v>23</v>
      </c>
      <c r="D18" s="159">
        <v>400</v>
      </c>
      <c r="E18" s="159"/>
      <c r="F18" s="83"/>
    </row>
    <row r="19" spans="1:6">
      <c r="A19" s="166" t="s">
        <v>32</v>
      </c>
      <c r="B19" s="163" t="s">
        <v>28</v>
      </c>
      <c r="C19" s="166"/>
      <c r="D19" s="166"/>
      <c r="E19" s="164"/>
      <c r="F19" s="83"/>
    </row>
    <row r="20" spans="1:6" ht="45">
      <c r="A20" s="167" t="s">
        <v>75</v>
      </c>
      <c r="B20" s="160" t="s">
        <v>76</v>
      </c>
      <c r="C20" s="159" t="s">
        <v>22</v>
      </c>
      <c r="D20" s="159">
        <v>792.4</v>
      </c>
      <c r="E20" s="159"/>
      <c r="F20" s="83"/>
    </row>
    <row r="21" spans="1:6" ht="33.75">
      <c r="A21" s="159" t="s">
        <v>29</v>
      </c>
      <c r="B21" s="160" t="s">
        <v>30</v>
      </c>
      <c r="C21" s="169" t="s">
        <v>22</v>
      </c>
      <c r="D21" s="161">
        <v>792.4</v>
      </c>
      <c r="E21" s="157"/>
      <c r="F21" s="83"/>
    </row>
    <row r="22" spans="1:6" ht="33.75">
      <c r="A22" s="155" t="s">
        <v>77</v>
      </c>
      <c r="B22" s="160" t="s">
        <v>78</v>
      </c>
      <c r="C22" s="159" t="s">
        <v>31</v>
      </c>
      <c r="D22" s="159">
        <v>14</v>
      </c>
      <c r="E22" s="159"/>
      <c r="F22" s="83"/>
    </row>
    <row r="23" spans="1:6">
      <c r="A23" s="162" t="s">
        <v>172</v>
      </c>
      <c r="B23" s="163" t="s">
        <v>85</v>
      </c>
      <c r="C23" s="165"/>
      <c r="D23" s="166"/>
      <c r="E23" s="164"/>
      <c r="F23" s="83"/>
    </row>
    <row r="24" spans="1:6" ht="67.5">
      <c r="A24" s="159" t="s">
        <v>163</v>
      </c>
      <c r="B24" s="160" t="s">
        <v>180</v>
      </c>
      <c r="C24" s="158" t="s">
        <v>31</v>
      </c>
      <c r="D24" s="161">
        <v>1</v>
      </c>
      <c r="E24" s="158"/>
      <c r="F24" s="83"/>
    </row>
    <row r="25" spans="1:6" ht="78.75">
      <c r="A25" s="159" t="s">
        <v>79</v>
      </c>
      <c r="B25" s="160" t="s">
        <v>80</v>
      </c>
      <c r="C25" s="158" t="s">
        <v>31</v>
      </c>
      <c r="D25" s="161">
        <v>10</v>
      </c>
      <c r="E25" s="158"/>
      <c r="F25" s="83"/>
    </row>
    <row r="26" spans="1:6" ht="67.5">
      <c r="A26" s="159" t="s">
        <v>81</v>
      </c>
      <c r="B26" s="160" t="s">
        <v>82</v>
      </c>
      <c r="C26" s="169" t="s">
        <v>31</v>
      </c>
      <c r="D26" s="161">
        <v>1</v>
      </c>
      <c r="E26" s="158"/>
      <c r="F26" s="83"/>
    </row>
    <row r="27" spans="1:6" ht="78.75">
      <c r="A27" s="155" t="s">
        <v>86</v>
      </c>
      <c r="B27" s="160" t="s">
        <v>87</v>
      </c>
      <c r="C27" s="158" t="s">
        <v>31</v>
      </c>
      <c r="D27" s="161">
        <v>1</v>
      </c>
      <c r="E27" s="158"/>
      <c r="F27" s="83"/>
    </row>
    <row r="28" spans="1:6" ht="78.75">
      <c r="A28" s="155" t="s">
        <v>165</v>
      </c>
      <c r="B28" s="160" t="s">
        <v>181</v>
      </c>
      <c r="C28" s="169" t="s">
        <v>31</v>
      </c>
      <c r="D28" s="161">
        <v>1</v>
      </c>
      <c r="E28" s="158"/>
      <c r="F28" s="83"/>
    </row>
    <row r="29" spans="1:6">
      <c r="A29" s="166" t="s">
        <v>182</v>
      </c>
      <c r="B29" s="163" t="s">
        <v>88</v>
      </c>
      <c r="C29" s="166"/>
      <c r="D29" s="166"/>
      <c r="E29" s="164"/>
      <c r="F29" s="83"/>
    </row>
    <row r="30" spans="1:6" ht="78.75">
      <c r="A30" s="167" t="s">
        <v>83</v>
      </c>
      <c r="B30" s="160" t="s">
        <v>49</v>
      </c>
      <c r="C30" s="157" t="s">
        <v>22</v>
      </c>
      <c r="D30" s="161">
        <v>122.4</v>
      </c>
      <c r="E30" s="157"/>
      <c r="F30" s="83"/>
    </row>
    <row r="31" spans="1:6">
      <c r="A31" s="149">
        <v>2</v>
      </c>
      <c r="B31" s="170" t="s">
        <v>45</v>
      </c>
      <c r="C31" s="171"/>
      <c r="D31" s="178"/>
      <c r="E31" s="172"/>
      <c r="F31" s="82"/>
    </row>
    <row r="32" spans="1:6">
      <c r="A32" s="162" t="s">
        <v>183</v>
      </c>
      <c r="B32" s="163" t="s">
        <v>33</v>
      </c>
      <c r="C32" s="173"/>
      <c r="D32" s="182"/>
      <c r="E32" s="174"/>
      <c r="F32" s="83"/>
    </row>
    <row r="33" spans="1:6">
      <c r="A33" s="155" t="s">
        <v>50</v>
      </c>
      <c r="B33" s="160" t="s">
        <v>34</v>
      </c>
      <c r="C33" s="175" t="s">
        <v>26</v>
      </c>
      <c r="D33" s="159">
        <v>4.03</v>
      </c>
      <c r="E33" s="157"/>
      <c r="F33" s="82"/>
    </row>
    <row r="34" spans="1:6" ht="33.75">
      <c r="A34" s="155" t="s">
        <v>61</v>
      </c>
      <c r="B34" s="160" t="s">
        <v>62</v>
      </c>
      <c r="C34" s="169" t="s">
        <v>23</v>
      </c>
      <c r="D34" s="161">
        <v>5.65</v>
      </c>
      <c r="E34" s="157"/>
      <c r="F34" s="82"/>
    </row>
    <row r="35" spans="1:6" ht="56.25">
      <c r="A35" s="155" t="s">
        <v>70</v>
      </c>
      <c r="B35" s="160" t="s">
        <v>71</v>
      </c>
      <c r="C35" s="155" t="s">
        <v>23</v>
      </c>
      <c r="D35" s="159">
        <v>5.65</v>
      </c>
      <c r="E35" s="159"/>
      <c r="F35" s="82"/>
    </row>
    <row r="36" spans="1:6" ht="56.25">
      <c r="A36" s="155" t="s">
        <v>89</v>
      </c>
      <c r="B36" s="160" t="s">
        <v>90</v>
      </c>
      <c r="C36" s="157" t="s">
        <v>23</v>
      </c>
      <c r="D36" s="161">
        <v>2.2999999999999998</v>
      </c>
      <c r="E36" s="158"/>
      <c r="F36" s="83"/>
    </row>
    <row r="37" spans="1:6" ht="67.5">
      <c r="A37" s="155" t="s">
        <v>91</v>
      </c>
      <c r="B37" s="160" t="s">
        <v>92</v>
      </c>
      <c r="C37" s="157" t="s">
        <v>35</v>
      </c>
      <c r="D37" s="161">
        <v>112.14</v>
      </c>
      <c r="E37" s="157"/>
      <c r="F37" s="83"/>
    </row>
    <row r="38" spans="1:6" ht="56.25">
      <c r="A38" s="155" t="s">
        <v>51</v>
      </c>
      <c r="B38" s="160" t="s">
        <v>93</v>
      </c>
      <c r="C38" s="157" t="s">
        <v>35</v>
      </c>
      <c r="D38" s="161">
        <v>7.85</v>
      </c>
      <c r="E38" s="157"/>
      <c r="F38" s="82"/>
    </row>
    <row r="39" spans="1:6" ht="22.5">
      <c r="A39" s="159" t="s">
        <v>94</v>
      </c>
      <c r="B39" s="160" t="s">
        <v>95</v>
      </c>
      <c r="C39" s="159" t="s">
        <v>26</v>
      </c>
      <c r="D39" s="159">
        <v>30.34</v>
      </c>
      <c r="E39" s="159"/>
      <c r="F39" s="83"/>
    </row>
    <row r="40" spans="1:6" ht="45">
      <c r="A40" s="155" t="s">
        <v>52</v>
      </c>
      <c r="B40" s="160" t="s">
        <v>96</v>
      </c>
      <c r="C40" s="157" t="s">
        <v>31</v>
      </c>
      <c r="D40" s="161">
        <v>1</v>
      </c>
      <c r="E40" s="158"/>
      <c r="F40" s="83"/>
    </row>
    <row r="41" spans="1:6" ht="45">
      <c r="A41" s="155" t="s">
        <v>53</v>
      </c>
      <c r="B41" s="160" t="s">
        <v>97</v>
      </c>
      <c r="C41" s="169" t="s">
        <v>31</v>
      </c>
      <c r="D41" s="161">
        <v>1</v>
      </c>
      <c r="E41" s="158"/>
      <c r="F41" s="83"/>
    </row>
    <row r="42" spans="1:6">
      <c r="A42" s="166" t="s">
        <v>184</v>
      </c>
      <c r="B42" s="163" t="s">
        <v>36</v>
      </c>
      <c r="C42" s="166"/>
      <c r="D42" s="166"/>
      <c r="E42" s="164"/>
      <c r="F42" s="83"/>
    </row>
    <row r="43" spans="1:6">
      <c r="A43" s="155" t="s">
        <v>50</v>
      </c>
      <c r="B43" s="160" t="s">
        <v>34</v>
      </c>
      <c r="C43" s="157" t="s">
        <v>26</v>
      </c>
      <c r="D43" s="161">
        <v>34.74</v>
      </c>
      <c r="E43" s="157"/>
      <c r="F43" s="82"/>
    </row>
    <row r="44" spans="1:6" ht="33.75">
      <c r="A44" s="159" t="s">
        <v>61</v>
      </c>
      <c r="B44" s="160" t="s">
        <v>62</v>
      </c>
      <c r="C44" s="157" t="s">
        <v>23</v>
      </c>
      <c r="D44" s="161">
        <v>50.38</v>
      </c>
      <c r="E44" s="157"/>
      <c r="F44" s="83"/>
    </row>
    <row r="45" spans="1:6" ht="56.25">
      <c r="A45" s="155" t="s">
        <v>89</v>
      </c>
      <c r="B45" s="160" t="s">
        <v>90</v>
      </c>
      <c r="C45" s="157" t="s">
        <v>23</v>
      </c>
      <c r="D45" s="161">
        <v>21.06</v>
      </c>
      <c r="E45" s="158"/>
      <c r="F45" s="83"/>
    </row>
    <row r="46" spans="1:6" ht="67.5">
      <c r="A46" s="159" t="s">
        <v>91</v>
      </c>
      <c r="B46" s="160" t="s">
        <v>92</v>
      </c>
      <c r="C46" s="157" t="s">
        <v>35</v>
      </c>
      <c r="D46" s="161">
        <v>823</v>
      </c>
      <c r="E46" s="157"/>
      <c r="F46" s="83"/>
    </row>
    <row r="47" spans="1:6" ht="56.25">
      <c r="A47" s="159" t="s">
        <v>98</v>
      </c>
      <c r="B47" s="160" t="s">
        <v>99</v>
      </c>
      <c r="C47" s="157" t="s">
        <v>35</v>
      </c>
      <c r="D47" s="161">
        <v>101.8</v>
      </c>
      <c r="E47" s="157"/>
      <c r="F47" s="83"/>
    </row>
    <row r="48" spans="1:6" ht="56.25">
      <c r="A48" s="155" t="s">
        <v>100</v>
      </c>
      <c r="B48" s="160" t="s">
        <v>101</v>
      </c>
      <c r="C48" s="169" t="s">
        <v>35</v>
      </c>
      <c r="D48" s="161">
        <v>35.18</v>
      </c>
      <c r="E48" s="157"/>
      <c r="F48" s="83"/>
    </row>
    <row r="49" spans="1:6" ht="22.5">
      <c r="A49" s="155" t="s">
        <v>94</v>
      </c>
      <c r="B49" s="160" t="s">
        <v>95</v>
      </c>
      <c r="C49" s="159" t="s">
        <v>26</v>
      </c>
      <c r="D49" s="159">
        <v>155.78</v>
      </c>
      <c r="E49" s="159"/>
      <c r="F49" s="148"/>
    </row>
    <row r="50" spans="1:6" ht="56.25">
      <c r="A50" s="155" t="s">
        <v>102</v>
      </c>
      <c r="B50" s="160" t="s">
        <v>103</v>
      </c>
      <c r="C50" s="158" t="s">
        <v>31</v>
      </c>
      <c r="D50" s="161">
        <v>4</v>
      </c>
      <c r="E50" s="158"/>
      <c r="F50" s="83"/>
    </row>
    <row r="51" spans="1:6" ht="45">
      <c r="A51" s="155" t="s">
        <v>104</v>
      </c>
      <c r="B51" s="160" t="s">
        <v>105</v>
      </c>
      <c r="C51" s="175" t="s">
        <v>31</v>
      </c>
      <c r="D51" s="159">
        <v>4</v>
      </c>
      <c r="E51" s="158"/>
      <c r="F51" s="83"/>
    </row>
    <row r="52" spans="1:6" ht="56.25">
      <c r="A52" s="155" t="s">
        <v>106</v>
      </c>
      <c r="B52" s="160" t="s">
        <v>107</v>
      </c>
      <c r="C52" s="169" t="s">
        <v>31</v>
      </c>
      <c r="D52" s="161">
        <v>2</v>
      </c>
      <c r="E52" s="157"/>
      <c r="F52" s="83"/>
    </row>
    <row r="53" spans="1:6" ht="56.25">
      <c r="A53" s="155" t="s">
        <v>108</v>
      </c>
      <c r="B53" s="160" t="s">
        <v>109</v>
      </c>
      <c r="C53" s="157" t="s">
        <v>31</v>
      </c>
      <c r="D53" s="161">
        <v>2</v>
      </c>
      <c r="E53" s="157"/>
      <c r="F53" s="83"/>
    </row>
    <row r="54" spans="1:6" ht="45">
      <c r="A54" s="155" t="s">
        <v>110</v>
      </c>
      <c r="B54" s="160" t="s">
        <v>111</v>
      </c>
      <c r="C54" s="157" t="s">
        <v>26</v>
      </c>
      <c r="D54" s="161">
        <v>147.29</v>
      </c>
      <c r="E54" s="157"/>
      <c r="F54" s="83"/>
    </row>
    <row r="55" spans="1:6" ht="56.25">
      <c r="A55" s="159" t="s">
        <v>112</v>
      </c>
      <c r="B55" s="160" t="s">
        <v>113</v>
      </c>
      <c r="C55" s="157" t="s">
        <v>31</v>
      </c>
      <c r="D55" s="161">
        <v>4</v>
      </c>
      <c r="E55" s="158"/>
      <c r="F55" s="83"/>
    </row>
    <row r="56" spans="1:6">
      <c r="A56" s="162" t="s">
        <v>185</v>
      </c>
      <c r="B56" s="163" t="s">
        <v>46</v>
      </c>
      <c r="C56" s="164"/>
      <c r="D56" s="166"/>
      <c r="E56" s="164"/>
      <c r="F56" s="83"/>
    </row>
    <row r="57" spans="1:6" ht="45">
      <c r="A57" s="155" t="s">
        <v>114</v>
      </c>
      <c r="B57" s="160" t="s">
        <v>115</v>
      </c>
      <c r="C57" s="159" t="s">
        <v>26</v>
      </c>
      <c r="D57" s="159">
        <v>10000</v>
      </c>
      <c r="E57" s="159"/>
      <c r="F57" s="83"/>
    </row>
    <row r="58" spans="1:6" ht="45">
      <c r="A58" s="159" t="s">
        <v>150</v>
      </c>
      <c r="B58" s="160" t="s">
        <v>151</v>
      </c>
      <c r="C58" s="176" t="s">
        <v>26</v>
      </c>
      <c r="D58" s="161">
        <v>10000</v>
      </c>
      <c r="E58" s="157"/>
      <c r="F58" s="83"/>
    </row>
    <row r="59" spans="1:6" ht="45">
      <c r="A59" s="155" t="s">
        <v>154</v>
      </c>
      <c r="B59" s="160" t="s">
        <v>162</v>
      </c>
      <c r="C59" s="157" t="s">
        <v>23</v>
      </c>
      <c r="D59" s="161">
        <v>1887.29</v>
      </c>
      <c r="E59" s="157"/>
      <c r="F59" s="83"/>
    </row>
    <row r="60" spans="1:6" ht="56.25">
      <c r="A60" s="159" t="s">
        <v>63</v>
      </c>
      <c r="B60" s="160" t="s">
        <v>64</v>
      </c>
      <c r="C60" s="157" t="s">
        <v>23</v>
      </c>
      <c r="D60" s="161">
        <v>1258.4000000000001</v>
      </c>
      <c r="E60" s="157"/>
      <c r="F60" s="83"/>
    </row>
    <row r="61" spans="1:6" ht="45">
      <c r="A61" s="159" t="s">
        <v>116</v>
      </c>
      <c r="B61" s="160" t="s">
        <v>117</v>
      </c>
      <c r="C61" s="169" t="s">
        <v>23</v>
      </c>
      <c r="D61" s="161">
        <v>3115.19</v>
      </c>
      <c r="E61" s="157"/>
      <c r="F61" s="83"/>
    </row>
    <row r="62" spans="1:6" ht="56.25">
      <c r="A62" s="159" t="s">
        <v>70</v>
      </c>
      <c r="B62" s="160" t="s">
        <v>71</v>
      </c>
      <c r="C62" s="159" t="s">
        <v>23</v>
      </c>
      <c r="D62" s="159">
        <v>364.76</v>
      </c>
      <c r="E62" s="159"/>
      <c r="F62" s="26"/>
    </row>
    <row r="63" spans="1:6" ht="22.5">
      <c r="A63" s="159" t="s">
        <v>118</v>
      </c>
      <c r="B63" s="160" t="s">
        <v>37</v>
      </c>
      <c r="C63" s="169" t="s">
        <v>26</v>
      </c>
      <c r="D63" s="161">
        <v>2341.85</v>
      </c>
      <c r="E63" s="157"/>
      <c r="F63" s="83"/>
    </row>
    <row r="64" spans="1:6" ht="33.75">
      <c r="A64" s="155" t="s">
        <v>174</v>
      </c>
      <c r="B64" s="160" t="s">
        <v>186</v>
      </c>
      <c r="C64" s="158" t="s">
        <v>23</v>
      </c>
      <c r="D64" s="161">
        <v>200.37</v>
      </c>
      <c r="E64" s="157"/>
      <c r="F64" s="83"/>
    </row>
    <row r="65" spans="1:6" ht="22.5">
      <c r="A65" s="155" t="s">
        <v>175</v>
      </c>
      <c r="B65" s="160" t="s">
        <v>187</v>
      </c>
      <c r="C65" s="158" t="s">
        <v>23</v>
      </c>
      <c r="D65" s="161">
        <v>133.58000000000001</v>
      </c>
      <c r="E65" s="157"/>
      <c r="F65" s="83"/>
    </row>
    <row r="66" spans="1:6" ht="22.5">
      <c r="A66" s="162" t="s">
        <v>188</v>
      </c>
      <c r="B66" s="163" t="s">
        <v>119</v>
      </c>
      <c r="C66" s="165"/>
      <c r="D66" s="166"/>
      <c r="E66" s="164"/>
      <c r="F66" s="83"/>
    </row>
    <row r="67" spans="1:6">
      <c r="A67" s="155" t="s">
        <v>50</v>
      </c>
      <c r="B67" s="160" t="s">
        <v>34</v>
      </c>
      <c r="C67" s="158" t="s">
        <v>26</v>
      </c>
      <c r="D67" s="161">
        <v>3.38</v>
      </c>
      <c r="E67" s="157"/>
      <c r="F67" s="82"/>
    </row>
    <row r="68" spans="1:6" ht="33.75">
      <c r="A68" s="155" t="s">
        <v>61</v>
      </c>
      <c r="B68" s="160" t="s">
        <v>62</v>
      </c>
      <c r="C68" s="158" t="s">
        <v>23</v>
      </c>
      <c r="D68" s="161">
        <v>5.04</v>
      </c>
      <c r="E68" s="157"/>
      <c r="F68" s="82"/>
    </row>
    <row r="69" spans="1:6" ht="56.25">
      <c r="A69" s="155" t="s">
        <v>89</v>
      </c>
      <c r="B69" s="160" t="s">
        <v>90</v>
      </c>
      <c r="C69" s="169" t="s">
        <v>23</v>
      </c>
      <c r="D69" s="161">
        <v>2.29</v>
      </c>
      <c r="E69" s="158"/>
      <c r="F69" s="83"/>
    </row>
    <row r="70" spans="1:6" ht="67.5">
      <c r="A70" s="159" t="s">
        <v>91</v>
      </c>
      <c r="B70" s="160" t="s">
        <v>92</v>
      </c>
      <c r="C70" s="157" t="s">
        <v>35</v>
      </c>
      <c r="D70" s="161">
        <v>109.25</v>
      </c>
      <c r="E70" s="157"/>
      <c r="F70" s="83"/>
    </row>
    <row r="71" spans="1:6" ht="56.25">
      <c r="A71" s="159" t="s">
        <v>98</v>
      </c>
      <c r="B71" s="160" t="s">
        <v>99</v>
      </c>
      <c r="C71" s="175" t="s">
        <v>35</v>
      </c>
      <c r="D71" s="159">
        <v>5.58</v>
      </c>
      <c r="E71" s="157"/>
      <c r="F71" s="82"/>
    </row>
    <row r="72" spans="1:6" ht="22.5">
      <c r="A72" s="155" t="s">
        <v>94</v>
      </c>
      <c r="B72" s="160" t="s">
        <v>95</v>
      </c>
      <c r="C72" s="155" t="s">
        <v>26</v>
      </c>
      <c r="D72" s="159">
        <v>23.8</v>
      </c>
      <c r="E72" s="159"/>
      <c r="F72" s="83"/>
    </row>
    <row r="73" spans="1:6" ht="45">
      <c r="A73" s="159" t="s">
        <v>120</v>
      </c>
      <c r="B73" s="160" t="s">
        <v>38</v>
      </c>
      <c r="C73" s="157" t="s">
        <v>22</v>
      </c>
      <c r="D73" s="161">
        <v>3</v>
      </c>
      <c r="E73" s="157"/>
      <c r="F73" s="82"/>
    </row>
    <row r="74" spans="1:6">
      <c r="A74" s="166" t="s">
        <v>189</v>
      </c>
      <c r="B74" s="163" t="s">
        <v>39</v>
      </c>
      <c r="C74" s="166"/>
      <c r="D74" s="166"/>
      <c r="E74" s="164"/>
      <c r="F74" s="83"/>
    </row>
    <row r="75" spans="1:6">
      <c r="A75" s="155" t="s">
        <v>50</v>
      </c>
      <c r="B75" s="160" t="s">
        <v>34</v>
      </c>
      <c r="C75" s="158" t="s">
        <v>26</v>
      </c>
      <c r="D75" s="161">
        <v>1.69</v>
      </c>
      <c r="E75" s="157"/>
      <c r="F75" s="82"/>
    </row>
    <row r="76" spans="1:6" ht="33.75">
      <c r="A76" s="155" t="s">
        <v>61</v>
      </c>
      <c r="B76" s="160" t="s">
        <v>62</v>
      </c>
      <c r="C76" s="157" t="s">
        <v>23</v>
      </c>
      <c r="D76" s="161">
        <v>2.52</v>
      </c>
      <c r="E76" s="157"/>
      <c r="F76" s="82"/>
    </row>
    <row r="77" spans="1:6" ht="56.25">
      <c r="A77" s="159" t="s">
        <v>89</v>
      </c>
      <c r="B77" s="160" t="s">
        <v>90</v>
      </c>
      <c r="C77" s="157" t="s">
        <v>23</v>
      </c>
      <c r="D77" s="161">
        <v>1.94</v>
      </c>
      <c r="E77" s="158"/>
      <c r="F77" s="83"/>
    </row>
    <row r="78" spans="1:6" ht="67.5">
      <c r="A78" s="159" t="s">
        <v>91</v>
      </c>
      <c r="B78" s="160" t="s">
        <v>92</v>
      </c>
      <c r="C78" s="161" t="s">
        <v>35</v>
      </c>
      <c r="D78" s="161">
        <v>95.46</v>
      </c>
      <c r="E78" s="157"/>
      <c r="F78" s="83"/>
    </row>
    <row r="79" spans="1:6" ht="56.25">
      <c r="A79" s="155" t="s">
        <v>98</v>
      </c>
      <c r="B79" s="160" t="s">
        <v>99</v>
      </c>
      <c r="C79" s="158" t="s">
        <v>35</v>
      </c>
      <c r="D79" s="161">
        <v>3.54</v>
      </c>
      <c r="E79" s="157"/>
      <c r="F79" s="82"/>
    </row>
    <row r="80" spans="1:6" ht="22.5">
      <c r="A80" s="159" t="s">
        <v>94</v>
      </c>
      <c r="B80" s="160" t="s">
        <v>95</v>
      </c>
      <c r="C80" s="159" t="s">
        <v>26</v>
      </c>
      <c r="D80" s="159">
        <v>23.82</v>
      </c>
      <c r="E80" s="159"/>
      <c r="F80" s="148"/>
    </row>
    <row r="81" spans="1:6" ht="22.5">
      <c r="A81" s="166" t="s">
        <v>190</v>
      </c>
      <c r="B81" s="163" t="s">
        <v>121</v>
      </c>
      <c r="C81" s="164"/>
      <c r="D81" s="166"/>
      <c r="E81" s="164"/>
      <c r="F81" s="83"/>
    </row>
    <row r="82" spans="1:6" ht="33.75">
      <c r="A82" s="155" t="s">
        <v>122</v>
      </c>
      <c r="B82" s="160" t="s">
        <v>123</v>
      </c>
      <c r="C82" s="157" t="s">
        <v>22</v>
      </c>
      <c r="D82" s="161">
        <v>36.76</v>
      </c>
      <c r="E82" s="157"/>
      <c r="F82" s="83"/>
    </row>
    <row r="83" spans="1:6" ht="22.5">
      <c r="A83" s="155" t="s">
        <v>124</v>
      </c>
      <c r="B83" s="160" t="s">
        <v>125</v>
      </c>
      <c r="C83" s="158" t="s">
        <v>31</v>
      </c>
      <c r="D83" s="161">
        <v>2</v>
      </c>
      <c r="E83" s="157"/>
      <c r="F83" s="82"/>
    </row>
    <row r="84" spans="1:6" ht="45">
      <c r="A84" s="155" t="s">
        <v>126</v>
      </c>
      <c r="B84" s="160" t="s">
        <v>127</v>
      </c>
      <c r="C84" s="157" t="s">
        <v>22</v>
      </c>
      <c r="D84" s="161">
        <v>36.76</v>
      </c>
      <c r="E84" s="157"/>
      <c r="F84" s="82"/>
    </row>
    <row r="85" spans="1:6" ht="22.5">
      <c r="A85" s="159" t="s">
        <v>128</v>
      </c>
      <c r="B85" s="160" t="s">
        <v>129</v>
      </c>
      <c r="C85" s="157" t="s">
        <v>31</v>
      </c>
      <c r="D85" s="161">
        <v>2</v>
      </c>
      <c r="E85" s="157"/>
      <c r="F85" s="82"/>
    </row>
    <row r="86" spans="1:6">
      <c r="A86" s="162" t="s">
        <v>191</v>
      </c>
      <c r="B86" s="163" t="s">
        <v>47</v>
      </c>
      <c r="C86" s="164"/>
      <c r="D86" s="166"/>
      <c r="E86" s="164"/>
      <c r="F86" s="83"/>
    </row>
    <row r="87" spans="1:6" ht="33.75">
      <c r="A87" s="159" t="s">
        <v>130</v>
      </c>
      <c r="B87" s="160" t="s">
        <v>131</v>
      </c>
      <c r="C87" s="161" t="s">
        <v>31</v>
      </c>
      <c r="D87" s="161">
        <v>136</v>
      </c>
      <c r="E87" s="157"/>
      <c r="F87" s="83"/>
    </row>
    <row r="88" spans="1:6" ht="22.5">
      <c r="A88" s="155" t="s">
        <v>132</v>
      </c>
      <c r="B88" s="160" t="s">
        <v>133</v>
      </c>
      <c r="C88" s="155" t="s">
        <v>22</v>
      </c>
      <c r="D88" s="159">
        <v>1631.68</v>
      </c>
      <c r="E88" s="159"/>
      <c r="F88" s="83"/>
    </row>
    <row r="89" spans="1:6" ht="67.5">
      <c r="A89" s="155" t="s">
        <v>134</v>
      </c>
      <c r="B89" s="160" t="s">
        <v>135</v>
      </c>
      <c r="C89" s="157" t="s">
        <v>31</v>
      </c>
      <c r="D89" s="161">
        <v>1</v>
      </c>
      <c r="E89" s="158"/>
      <c r="F89" s="83"/>
    </row>
    <row r="90" spans="1:6" ht="56.25">
      <c r="A90" s="155" t="s">
        <v>136</v>
      </c>
      <c r="B90" s="160" t="s">
        <v>137</v>
      </c>
      <c r="C90" s="157" t="s">
        <v>31</v>
      </c>
      <c r="D90" s="161">
        <v>1</v>
      </c>
      <c r="E90" s="158"/>
      <c r="F90" s="83"/>
    </row>
    <row r="91" spans="1:6">
      <c r="A91" s="149">
        <v>3</v>
      </c>
      <c r="B91" s="170" t="s">
        <v>138</v>
      </c>
      <c r="C91" s="172"/>
      <c r="D91" s="178"/>
      <c r="E91" s="172"/>
      <c r="F91" s="83"/>
    </row>
    <row r="92" spans="1:6">
      <c r="A92" s="162" t="s">
        <v>192</v>
      </c>
      <c r="B92" s="163" t="s">
        <v>20</v>
      </c>
      <c r="C92" s="165"/>
      <c r="D92" s="166"/>
      <c r="E92" s="164"/>
      <c r="F92" s="83"/>
    </row>
    <row r="93" spans="1:6" ht="33.75">
      <c r="A93" s="155" t="s">
        <v>21</v>
      </c>
      <c r="B93" s="160" t="s">
        <v>43</v>
      </c>
      <c r="C93" s="169" t="s">
        <v>22</v>
      </c>
      <c r="D93" s="161">
        <v>40</v>
      </c>
      <c r="E93" s="157"/>
      <c r="F93" s="82"/>
    </row>
    <row r="94" spans="1:6" ht="33.75">
      <c r="A94" s="155" t="s">
        <v>61</v>
      </c>
      <c r="B94" s="160" t="s">
        <v>62</v>
      </c>
      <c r="C94" s="161" t="s">
        <v>23</v>
      </c>
      <c r="D94" s="161">
        <v>15.95</v>
      </c>
      <c r="E94" s="157"/>
      <c r="F94" s="82"/>
    </row>
    <row r="95" spans="1:6" ht="56.25">
      <c r="A95" s="155" t="s">
        <v>63</v>
      </c>
      <c r="B95" s="160" t="s">
        <v>64</v>
      </c>
      <c r="C95" s="157" t="s">
        <v>23</v>
      </c>
      <c r="D95" s="161">
        <v>8.8800000000000008</v>
      </c>
      <c r="E95" s="157"/>
      <c r="F95" s="83"/>
    </row>
    <row r="96" spans="1:6" ht="33.75">
      <c r="A96" s="155" t="s">
        <v>65</v>
      </c>
      <c r="B96" s="160" t="s">
        <v>66</v>
      </c>
      <c r="C96" s="157" t="s">
        <v>23</v>
      </c>
      <c r="D96" s="161">
        <v>2.4</v>
      </c>
      <c r="E96" s="157"/>
      <c r="F96" s="82"/>
    </row>
    <row r="97" spans="1:6" ht="45">
      <c r="A97" s="155" t="s">
        <v>67</v>
      </c>
      <c r="B97" s="160" t="s">
        <v>68</v>
      </c>
      <c r="C97" s="157" t="s">
        <v>23</v>
      </c>
      <c r="D97" s="161">
        <v>10.74</v>
      </c>
      <c r="E97" s="157"/>
      <c r="F97" s="83"/>
    </row>
    <row r="98" spans="1:6" ht="22.5">
      <c r="A98" s="155" t="s">
        <v>69</v>
      </c>
      <c r="B98" s="160" t="s">
        <v>44</v>
      </c>
      <c r="C98" s="161" t="s">
        <v>23</v>
      </c>
      <c r="D98" s="161">
        <v>10.43</v>
      </c>
      <c r="E98" s="157"/>
      <c r="F98" s="82"/>
    </row>
    <row r="99" spans="1:6" ht="56.25">
      <c r="A99" s="159" t="s">
        <v>70</v>
      </c>
      <c r="B99" s="160" t="s">
        <v>71</v>
      </c>
      <c r="C99" s="159" t="s">
        <v>23</v>
      </c>
      <c r="D99" s="159">
        <v>14.4</v>
      </c>
      <c r="E99" s="159"/>
      <c r="F99" s="82"/>
    </row>
    <row r="100" spans="1:6" ht="56.25">
      <c r="A100" s="155" t="s">
        <v>72</v>
      </c>
      <c r="B100" s="160" t="s">
        <v>73</v>
      </c>
      <c r="C100" s="157" t="s">
        <v>24</v>
      </c>
      <c r="D100" s="161">
        <v>289.14999999999998</v>
      </c>
      <c r="E100" s="157"/>
      <c r="F100" s="83"/>
    </row>
    <row r="101" spans="1:6" ht="22.5">
      <c r="A101" s="155" t="s">
        <v>74</v>
      </c>
      <c r="B101" s="160" t="s">
        <v>25</v>
      </c>
      <c r="C101" s="158" t="s">
        <v>26</v>
      </c>
      <c r="D101" s="161">
        <v>200</v>
      </c>
      <c r="E101" s="157"/>
      <c r="F101" s="82"/>
    </row>
    <row r="102" spans="1:6">
      <c r="A102" s="162" t="s">
        <v>193</v>
      </c>
      <c r="B102" s="163" t="s">
        <v>28</v>
      </c>
      <c r="C102" s="164"/>
      <c r="D102" s="166"/>
      <c r="E102" s="164"/>
      <c r="F102" s="83"/>
    </row>
    <row r="103" spans="1:6" ht="45">
      <c r="A103" s="155" t="s">
        <v>75</v>
      </c>
      <c r="B103" s="160" t="s">
        <v>76</v>
      </c>
      <c r="C103" s="159" t="s">
        <v>22</v>
      </c>
      <c r="D103" s="159">
        <v>40</v>
      </c>
      <c r="E103" s="159"/>
      <c r="F103" s="26"/>
    </row>
    <row r="104" spans="1:6" ht="33.75">
      <c r="A104" s="155" t="s">
        <v>29</v>
      </c>
      <c r="B104" s="160" t="s">
        <v>30</v>
      </c>
      <c r="C104" s="157" t="s">
        <v>22</v>
      </c>
      <c r="D104" s="161">
        <v>40</v>
      </c>
      <c r="E104" s="157"/>
      <c r="F104" s="83"/>
    </row>
    <row r="105" spans="1:6" ht="33.75">
      <c r="A105" s="155" t="s">
        <v>77</v>
      </c>
      <c r="B105" s="160" t="s">
        <v>78</v>
      </c>
      <c r="C105" s="155" t="s">
        <v>31</v>
      </c>
      <c r="D105" s="159">
        <v>1</v>
      </c>
      <c r="E105" s="159"/>
      <c r="F105" s="83"/>
    </row>
    <row r="106" spans="1:6">
      <c r="A106" s="166" t="s">
        <v>194</v>
      </c>
      <c r="B106" s="163" t="s">
        <v>140</v>
      </c>
      <c r="C106" s="164"/>
      <c r="D106" s="166"/>
      <c r="E106" s="164"/>
      <c r="F106" s="83"/>
    </row>
    <row r="107" spans="1:6" ht="78.75">
      <c r="A107" s="159" t="s">
        <v>79</v>
      </c>
      <c r="B107" s="160" t="s">
        <v>80</v>
      </c>
      <c r="C107" s="158" t="s">
        <v>31</v>
      </c>
      <c r="D107" s="161">
        <v>1</v>
      </c>
      <c r="E107" s="158"/>
      <c r="F107" s="83"/>
    </row>
    <row r="108" spans="1:6">
      <c r="A108" s="162" t="s">
        <v>195</v>
      </c>
      <c r="B108" s="163" t="s">
        <v>48</v>
      </c>
      <c r="C108" s="164"/>
      <c r="D108" s="166"/>
      <c r="E108" s="164"/>
      <c r="F108" s="83"/>
    </row>
    <row r="109" spans="1:6">
      <c r="A109" s="155" t="s">
        <v>50</v>
      </c>
      <c r="B109" s="160" t="s">
        <v>34</v>
      </c>
      <c r="C109" s="157" t="s">
        <v>26</v>
      </c>
      <c r="D109" s="161">
        <v>0.56000000000000005</v>
      </c>
      <c r="E109" s="157"/>
      <c r="F109" s="82"/>
    </row>
    <row r="110" spans="1:6" ht="33.75">
      <c r="A110" s="155" t="s">
        <v>61</v>
      </c>
      <c r="B110" s="160" t="s">
        <v>62</v>
      </c>
      <c r="C110" s="176" t="s">
        <v>23</v>
      </c>
      <c r="D110" s="161">
        <v>0.2</v>
      </c>
      <c r="E110" s="157"/>
      <c r="F110" s="82"/>
    </row>
    <row r="111" spans="1:6" ht="56.25">
      <c r="A111" s="155" t="s">
        <v>89</v>
      </c>
      <c r="B111" s="160" t="s">
        <v>90</v>
      </c>
      <c r="C111" s="169" t="s">
        <v>23</v>
      </c>
      <c r="D111" s="161">
        <v>0.45</v>
      </c>
      <c r="E111" s="158"/>
      <c r="F111" s="83"/>
    </row>
    <row r="112" spans="1:6" ht="67.5">
      <c r="A112" s="155" t="s">
        <v>91</v>
      </c>
      <c r="B112" s="160" t="s">
        <v>92</v>
      </c>
      <c r="C112" s="157" t="s">
        <v>35</v>
      </c>
      <c r="D112" s="161">
        <v>24.5</v>
      </c>
      <c r="E112" s="157"/>
      <c r="F112" s="82"/>
    </row>
    <row r="113" spans="1:6" ht="56.25">
      <c r="A113" s="155" t="s">
        <v>98</v>
      </c>
      <c r="B113" s="160" t="s">
        <v>99</v>
      </c>
      <c r="C113" s="157" t="s">
        <v>35</v>
      </c>
      <c r="D113" s="161">
        <v>1.22</v>
      </c>
      <c r="E113" s="157"/>
      <c r="F113" s="82"/>
    </row>
    <row r="114" spans="1:6" ht="22.5">
      <c r="A114" s="155" t="s">
        <v>94</v>
      </c>
      <c r="B114" s="160" t="s">
        <v>95</v>
      </c>
      <c r="C114" s="155" t="s">
        <v>26</v>
      </c>
      <c r="D114" s="159">
        <v>5.6</v>
      </c>
      <c r="E114" s="159"/>
      <c r="F114" s="83"/>
    </row>
    <row r="115" spans="1:6">
      <c r="A115" s="168"/>
      <c r="B115" s="168"/>
      <c r="C115" s="157"/>
      <c r="D115" s="161"/>
      <c r="E115" s="157"/>
      <c r="F115" s="82"/>
    </row>
    <row r="116" spans="1:6">
      <c r="A116" s="178">
        <v>5</v>
      </c>
      <c r="B116" s="170" t="s">
        <v>142</v>
      </c>
      <c r="C116" s="172"/>
      <c r="D116" s="178"/>
      <c r="E116" s="179"/>
      <c r="F116" s="83"/>
    </row>
    <row r="117" spans="1:6" ht="22.5">
      <c r="A117" s="162" t="s">
        <v>40</v>
      </c>
      <c r="B117" s="163" t="s">
        <v>143</v>
      </c>
      <c r="C117" s="164"/>
      <c r="D117" s="166"/>
      <c r="E117" s="164"/>
      <c r="F117" s="83"/>
    </row>
    <row r="118" spans="1:6" ht="180">
      <c r="A118" s="155" t="s">
        <v>144</v>
      </c>
      <c r="B118" s="160" t="s">
        <v>145</v>
      </c>
      <c r="C118" s="176" t="s">
        <v>196</v>
      </c>
      <c r="D118" s="161">
        <v>1</v>
      </c>
      <c r="E118" s="158"/>
      <c r="F118" s="83"/>
    </row>
    <row r="119" spans="1:6">
      <c r="A119" s="126"/>
      <c r="B119" s="128"/>
      <c r="C119" s="23"/>
      <c r="D119" s="23"/>
    </row>
    <row r="120" spans="1:6">
      <c r="A120" s="126"/>
      <c r="B120" s="128"/>
      <c r="C120" s="23"/>
      <c r="D120" s="23"/>
    </row>
    <row r="121" spans="1:6">
      <c r="A121" s="125"/>
      <c r="B121" s="127"/>
      <c r="C121" s="122"/>
      <c r="D121" s="123"/>
    </row>
    <row r="122" spans="1:6">
      <c r="A122" s="127"/>
      <c r="B122" s="127"/>
      <c r="C122" s="80"/>
      <c r="D122" s="81"/>
    </row>
    <row r="123" spans="1:6">
      <c r="A123" s="126"/>
      <c r="B123" s="128"/>
      <c r="D123" s="23"/>
    </row>
    <row r="124" spans="1:6">
      <c r="A124" s="126"/>
      <c r="B124" s="128"/>
      <c r="D124" s="23"/>
    </row>
    <row r="125" spans="1:6">
      <c r="A125" s="128"/>
      <c r="B125" s="128"/>
      <c r="D125" s="23"/>
    </row>
    <row r="126" spans="1:6">
      <c r="A126" s="126"/>
      <c r="B126" s="128"/>
      <c r="D126" s="23"/>
    </row>
    <row r="127" spans="1:6">
      <c r="A127" s="126"/>
      <c r="B127" s="128"/>
      <c r="D127" s="23"/>
    </row>
    <row r="128" spans="1:6">
      <c r="A128" s="126"/>
      <c r="B128" s="128"/>
      <c r="D128" s="23"/>
    </row>
    <row r="129" spans="1:4">
      <c r="A129" s="126"/>
      <c r="B129" s="128"/>
      <c r="C129" s="7"/>
      <c r="D129" s="26"/>
    </row>
    <row r="130" spans="1:4">
      <c r="A130" s="126"/>
      <c r="B130" s="128"/>
      <c r="D130" s="23"/>
    </row>
    <row r="131" spans="1:4">
      <c r="A131" s="126"/>
      <c r="B131" s="128"/>
      <c r="D131" s="23"/>
    </row>
    <row r="132" spans="1:4">
      <c r="A132" s="125"/>
      <c r="B132" s="127"/>
      <c r="C132" s="80"/>
      <c r="D132" s="81"/>
    </row>
    <row r="133" spans="1:4">
      <c r="A133" s="126"/>
      <c r="B133" s="128"/>
      <c r="C133" s="27"/>
      <c r="D133" s="79"/>
    </row>
    <row r="134" spans="1:4">
      <c r="A134" s="129"/>
      <c r="B134" s="128"/>
      <c r="D134" s="23"/>
    </row>
    <row r="135" spans="1:4">
      <c r="A135" s="126"/>
      <c r="B135" s="128"/>
      <c r="C135" s="79"/>
      <c r="D135" s="79"/>
    </row>
    <row r="136" spans="1:4">
      <c r="A136" s="124"/>
      <c r="B136" s="130"/>
      <c r="C136" s="80"/>
      <c r="D136" s="81"/>
    </row>
    <row r="137" spans="1:4">
      <c r="A137" s="129"/>
      <c r="B137" s="131"/>
      <c r="C137" s="23"/>
      <c r="D137" s="23"/>
    </row>
    <row r="138" spans="1:4">
      <c r="A138" s="129"/>
      <c r="B138" s="131"/>
      <c r="C138" s="23"/>
      <c r="D138" s="23"/>
    </row>
    <row r="139" spans="1:4">
      <c r="A139" s="129"/>
      <c r="B139" s="131"/>
      <c r="C139" s="23"/>
      <c r="D139" s="23"/>
    </row>
    <row r="140" spans="1:4">
      <c r="A140" s="129"/>
      <c r="B140" s="131"/>
      <c r="C140" s="23"/>
      <c r="D140" s="23"/>
    </row>
    <row r="141" spans="1:4">
      <c r="A141" s="124"/>
      <c r="B141" s="130"/>
      <c r="C141" s="80"/>
      <c r="D141" s="81"/>
    </row>
    <row r="142" spans="1:4">
      <c r="A142" s="129"/>
      <c r="B142" s="131"/>
    </row>
    <row r="143" spans="1:4">
      <c r="A143" s="129"/>
      <c r="B143" s="131"/>
    </row>
    <row r="144" spans="1:4">
      <c r="A144" s="129"/>
      <c r="B144" s="131"/>
      <c r="C144" s="23"/>
      <c r="D144" s="23"/>
    </row>
    <row r="145" spans="1:4">
      <c r="A145" s="129"/>
      <c r="B145" s="131"/>
    </row>
    <row r="146" spans="1:4">
      <c r="A146" s="129"/>
      <c r="B146" s="131"/>
    </row>
    <row r="147" spans="1:4">
      <c r="A147" s="129"/>
      <c r="B147" s="131"/>
      <c r="C147" s="82"/>
      <c r="D147" s="83"/>
    </row>
    <row r="148" spans="1:4">
      <c r="A148" s="124"/>
      <c r="B148" s="130"/>
      <c r="C148" s="122"/>
      <c r="D148" s="123"/>
    </row>
    <row r="149" spans="1:4">
      <c r="A149" s="124"/>
      <c r="B149" s="130"/>
      <c r="C149" s="80"/>
      <c r="D149" s="81"/>
    </row>
    <row r="150" spans="1:4">
      <c r="A150" s="129"/>
      <c r="B150" s="131"/>
      <c r="C150" s="83"/>
      <c r="D150" s="83"/>
    </row>
  </sheetData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GENERADORES</vt:lpstr>
      <vt:lpstr>CATALOGO</vt:lpstr>
      <vt:lpstr>GENERADORES!Área_de_impresión</vt:lpstr>
      <vt:lpstr>GENERADORES!Títulos_a_imprimir</vt:lpstr>
    </vt:vector>
  </TitlesOfParts>
  <Company>JAPAME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GABINO LOPEZ</dc:creator>
  <cp:lastModifiedBy>german osuna</cp:lastModifiedBy>
  <cp:lastPrinted>2019-06-17T16:17:09Z</cp:lastPrinted>
  <dcterms:created xsi:type="dcterms:W3CDTF">2010-06-07T15:06:07Z</dcterms:created>
  <dcterms:modified xsi:type="dcterms:W3CDTF">2019-06-18T14:24:48Z</dcterms:modified>
</cp:coreProperties>
</file>