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120" yWindow="120" windowWidth="18795" windowHeight="12525" activeTab="1"/>
  </bookViews>
  <sheets>
    <sheet name="GENERADOR" sheetId="1" r:id="rId1"/>
    <sheet name="CATALOGO SIN PRECIO)" sheetId="4" r:id="rId2"/>
    <sheet name="Hoja3" sheetId="3" r:id="rId3"/>
  </sheets>
  <definedNames>
    <definedName name="_xlnm.Print_Titles" localSheetId="0">GENERADOR!$1:$6</definedName>
  </definedNames>
  <calcPr calcId="125725"/>
</workbook>
</file>

<file path=xl/calcChain.xml><?xml version="1.0" encoding="utf-8"?>
<calcChain xmlns="http://schemas.openxmlformats.org/spreadsheetml/2006/main">
  <c r="K142" i="1"/>
  <c r="L142" s="1"/>
  <c r="K120"/>
  <c r="K33" l="1"/>
  <c r="L33" s="1"/>
  <c r="K32"/>
  <c r="L32" s="1"/>
  <c r="K31"/>
  <c r="L31" s="1"/>
  <c r="K29"/>
  <c r="L29" s="1"/>
  <c r="K27"/>
  <c r="L27" s="1"/>
  <c r="K128"/>
  <c r="L128" s="1"/>
  <c r="K130"/>
  <c r="L130" s="1"/>
  <c r="K125"/>
  <c r="L125" s="1"/>
  <c r="K112"/>
  <c r="L112" s="1"/>
  <c r="K99"/>
  <c r="L99" s="1"/>
  <c r="K66"/>
  <c r="K65"/>
  <c r="K69"/>
  <c r="K68"/>
  <c r="K67"/>
  <c r="K88"/>
  <c r="L88" s="1"/>
  <c r="K81"/>
  <c r="L81" s="1"/>
  <c r="K63"/>
  <c r="K59"/>
  <c r="K58"/>
  <c r="K62"/>
  <c r="K54"/>
  <c r="K53"/>
  <c r="G163"/>
  <c r="K163" s="1"/>
  <c r="L163" s="1"/>
  <c r="K197"/>
  <c r="L197" s="1"/>
  <c r="K196"/>
  <c r="L196" s="1"/>
  <c r="G161"/>
  <c r="G169"/>
  <c r="K13"/>
  <c r="L13" s="1"/>
  <c r="K184"/>
  <c r="L184" s="1"/>
  <c r="K185"/>
  <c r="L185" s="1"/>
  <c r="K186"/>
  <c r="L186" s="1"/>
  <c r="K189"/>
  <c r="L189" s="1"/>
  <c r="K190"/>
  <c r="L190" s="1"/>
  <c r="K191"/>
  <c r="L191" s="1"/>
  <c r="K192"/>
  <c r="L192" s="1"/>
  <c r="K193"/>
  <c r="L193" s="1"/>
  <c r="K194"/>
  <c r="L194" s="1"/>
  <c r="K195"/>
  <c r="L195" s="1"/>
  <c r="K141"/>
  <c r="L141" s="1"/>
  <c r="K143"/>
  <c r="L143" s="1"/>
  <c r="K144"/>
  <c r="L144" s="1"/>
  <c r="K145"/>
  <c r="L145" s="1"/>
  <c r="K146"/>
  <c r="L146" s="1"/>
  <c r="K147"/>
  <c r="L147" s="1"/>
  <c r="K148"/>
  <c r="L148" s="1"/>
  <c r="K149"/>
  <c r="L149" s="1"/>
  <c r="K150"/>
  <c r="L150" s="1"/>
  <c r="K46"/>
  <c r="L46" s="1"/>
  <c r="K45"/>
  <c r="L45" s="1"/>
  <c r="K44"/>
  <c r="L44" s="1"/>
  <c r="K25"/>
  <c r="L25" s="1"/>
  <c r="K202"/>
  <c r="K178"/>
  <c r="L178" s="1"/>
  <c r="K55" l="1"/>
  <c r="L55" s="1"/>
  <c r="K60"/>
  <c r="L60" s="1"/>
  <c r="K70"/>
  <c r="L70" s="1"/>
  <c r="K64"/>
  <c r="L64" s="1"/>
  <c r="G168"/>
  <c r="K187"/>
  <c r="L187" s="1"/>
  <c r="K188"/>
  <c r="L188" s="1"/>
  <c r="K138"/>
  <c r="L138" s="1"/>
  <c r="K139"/>
  <c r="L139" s="1"/>
  <c r="K140"/>
  <c r="L140" s="1"/>
  <c r="K137"/>
  <c r="L137" s="1"/>
  <c r="K136"/>
  <c r="L136" s="1"/>
  <c r="K135"/>
  <c r="L135" s="1"/>
  <c r="K48"/>
  <c r="K43"/>
  <c r="K42"/>
  <c r="K24"/>
  <c r="K23"/>
  <c r="K18"/>
  <c r="K17"/>
  <c r="K15"/>
  <c r="K199"/>
  <c r="J200"/>
  <c r="K200" s="1"/>
  <c r="K181"/>
  <c r="L181" s="1"/>
  <c r="K182"/>
  <c r="L182" s="1"/>
  <c r="K183"/>
  <c r="L183" s="1"/>
  <c r="K168" l="1"/>
  <c r="L168" s="1"/>
  <c r="K169"/>
  <c r="L169" s="1"/>
  <c r="K122"/>
  <c r="L122" s="1"/>
  <c r="K121"/>
  <c r="L121" s="1"/>
  <c r="L120"/>
  <c r="K118"/>
  <c r="L118" s="1"/>
  <c r="K117"/>
  <c r="L117" s="1"/>
  <c r="K116"/>
  <c r="L116" s="1"/>
  <c r="K115"/>
  <c r="L115" s="1"/>
  <c r="K114"/>
  <c r="L114" s="1"/>
  <c r="K105" l="1"/>
  <c r="L105" s="1"/>
  <c r="L103"/>
  <c r="L101"/>
  <c r="L52"/>
  <c r="K51" l="1"/>
  <c r="L51" s="1"/>
  <c r="K50"/>
  <c r="L50" s="1"/>
  <c r="K37" l="1"/>
  <c r="L37" s="1"/>
  <c r="K36"/>
  <c r="L36" s="1"/>
  <c r="K12"/>
  <c r="K11"/>
  <c r="K10"/>
  <c r="L200"/>
  <c r="L199"/>
  <c r="K175"/>
  <c r="L175" s="1"/>
  <c r="K176"/>
  <c r="L176" s="1"/>
  <c r="K177"/>
  <c r="L177" s="1"/>
  <c r="K179"/>
  <c r="L179" s="1"/>
  <c r="K180"/>
  <c r="L180" s="1"/>
  <c r="K155"/>
  <c r="L155" s="1"/>
  <c r="K153"/>
  <c r="L153" s="1"/>
  <c r="K132"/>
  <c r="L132" s="1"/>
  <c r="K174"/>
  <c r="L174" s="1"/>
  <c r="H156"/>
  <c r="H157" s="1"/>
  <c r="H158" s="1"/>
  <c r="K124"/>
  <c r="L124" s="1"/>
  <c r="K39"/>
  <c r="L39" s="1"/>
  <c r="K35"/>
  <c r="L35" s="1"/>
  <c r="G156" l="1"/>
  <c r="K156" s="1"/>
  <c r="K164"/>
  <c r="L164" s="1"/>
  <c r="K154"/>
  <c r="L154" s="1"/>
  <c r="L24"/>
  <c r="L23"/>
  <c r="L10"/>
  <c r="L42"/>
  <c r="L43"/>
  <c r="G157" l="1"/>
  <c r="K157" s="1"/>
  <c r="L11"/>
  <c r="K21"/>
  <c r="L21" s="1"/>
  <c r="L12"/>
  <c r="L156"/>
  <c r="L48"/>
  <c r="G158" l="1"/>
  <c r="K158" s="1"/>
  <c r="K161"/>
  <c r="L161" s="1"/>
  <c r="K165"/>
  <c r="L165" s="1"/>
  <c r="G170"/>
  <c r="K170" s="1"/>
  <c r="L170" s="1"/>
  <c r="L158" l="1"/>
  <c r="L157"/>
  <c r="K159"/>
  <c r="K160" s="1"/>
  <c r="K166"/>
  <c r="L166" s="1"/>
  <c r="G171"/>
  <c r="K171" s="1"/>
  <c r="L171" s="1"/>
  <c r="L15"/>
  <c r="L160" l="1"/>
  <c r="L159"/>
  <c r="K167"/>
  <c r="L167" s="1"/>
  <c r="G172"/>
  <c r="K172" s="1"/>
  <c r="L202"/>
  <c r="K20"/>
  <c r="L20" s="1"/>
  <c r="L17"/>
  <c r="L18"/>
  <c r="L172" l="1"/>
</calcChain>
</file>

<file path=xl/sharedStrings.xml><?xml version="1.0" encoding="utf-8"?>
<sst xmlns="http://schemas.openxmlformats.org/spreadsheetml/2006/main" count="878" uniqueCount="392">
  <si>
    <t>VOLUMENES GENERADORES DE OBRA</t>
  </si>
  <si>
    <t>OBRA:</t>
  </si>
  <si>
    <t>LOCALIDAD:</t>
  </si>
  <si>
    <t>No.</t>
  </si>
  <si>
    <t>Descripción del concepto:</t>
  </si>
  <si>
    <t>Eje</t>
  </si>
  <si>
    <t>Tramo</t>
  </si>
  <si>
    <t>Tipo</t>
  </si>
  <si>
    <t>Unidad</t>
  </si>
  <si>
    <t>Ubicación:</t>
  </si>
  <si>
    <t>Largo</t>
  </si>
  <si>
    <t>Ancho</t>
  </si>
  <si>
    <t>Alto</t>
  </si>
  <si>
    <t>Pzas</t>
  </si>
  <si>
    <t>Parcial</t>
  </si>
  <si>
    <t>Total</t>
  </si>
  <si>
    <t>Observaciones</t>
  </si>
  <si>
    <t>Dimenciones</t>
  </si>
  <si>
    <t>Cantidades</t>
  </si>
  <si>
    <t>2A</t>
  </si>
  <si>
    <t>2B</t>
  </si>
  <si>
    <t>2B-1</t>
  </si>
  <si>
    <t>2C</t>
  </si>
  <si>
    <t>ML</t>
  </si>
  <si>
    <t>M3</t>
  </si>
  <si>
    <t>M3-KM</t>
  </si>
  <si>
    <t>M2</t>
  </si>
  <si>
    <t>PZA</t>
  </si>
  <si>
    <t xml:space="preserve">      Afine con equipo ( motoconformadora ) en calles, al termino de la obra</t>
  </si>
  <si>
    <t>PLANT + RELLENO</t>
  </si>
  <si>
    <t>PLANT + RELLENO X KMS</t>
  </si>
  <si>
    <t>LOTE</t>
  </si>
  <si>
    <t>1F</t>
  </si>
  <si>
    <t>1F-1</t>
  </si>
  <si>
    <t>2A-1</t>
  </si>
  <si>
    <t>2A-2</t>
  </si>
  <si>
    <t>2A-3</t>
  </si>
  <si>
    <t>3A</t>
  </si>
  <si>
    <t xml:space="preserve">      Lodos de perforación</t>
  </si>
  <si>
    <t xml:space="preserve">   AFOROS</t>
  </si>
  <si>
    <t xml:space="preserve">   ANALISIS FISICO-QUIMICOS DEL AGUA</t>
  </si>
  <si>
    <t>EQUIPO DE BOMBEO</t>
  </si>
  <si>
    <t xml:space="preserve">   SUMINISTRO E INSTALACION DE EQUIPO DE BOMBEO</t>
  </si>
  <si>
    <t xml:space="preserve">      Limpieza y trazo en el área de trabajo</t>
  </si>
  <si>
    <t xml:space="preserve">      Excavación a mano para desplante de estructuras en material común hasta 2.00 mts de profundidad, en seco</t>
  </si>
  <si>
    <t xml:space="preserve">      Relleno para estructuras compactado al 90% proctor con material producto de excavación</t>
  </si>
  <si>
    <t xml:space="preserve">      Muros de tabique rojo recocido hasta 6 mts de altura, junteado con mortero cemento-cal-arena proporción 1:1:5 de 14 cms de espesor</t>
  </si>
  <si>
    <t xml:space="preserve">      Aplanado con mortero cemento-arena proporción 1:3 de 1.5 cms de espesor</t>
  </si>
  <si>
    <t xml:space="preserve">      Suministro e instalación eléctrica consistente en una salida para foco, 2 apagadores y contacto, incluye: material y mano de obra</t>
  </si>
  <si>
    <t xml:space="preserve">      Base para arreglo hidráulicos con concreto armado f'c= 200 kg/cm2 de 1.15 x 1.15 x 0.85 mts de altura, medidas exteriores con muros de 15 cms de espesor armados con vars de 3/8" a cada 20 cms ambos sentidos y dos lechos, incluye: colocación de tubo de acero de 12" de diámetro ( L= 1.20 mts ) habilitado, cimbra, colado, descimbra, material, mano de obra y herramienta</t>
  </si>
  <si>
    <t>KM</t>
  </si>
  <si>
    <t>SAL</t>
  </si>
  <si>
    <t xml:space="preserve">   CONSTRUCCIÓN DE CERCA EN EQUIPO DE BOMBEO</t>
  </si>
  <si>
    <t xml:space="preserve">   EQUIPO DE CLORACIÓN</t>
  </si>
  <si>
    <t>3A-1</t>
  </si>
  <si>
    <t>3A-2</t>
  </si>
  <si>
    <t>3A-3</t>
  </si>
  <si>
    <t>3A-4</t>
  </si>
  <si>
    <t>3A-5</t>
  </si>
  <si>
    <t>3A-6</t>
  </si>
  <si>
    <t>3A-7</t>
  </si>
  <si>
    <t>3A-8</t>
  </si>
  <si>
    <t>3A-9</t>
  </si>
  <si>
    <t>3A-10</t>
  </si>
  <si>
    <t>3A-11</t>
  </si>
  <si>
    <t>3A-12</t>
  </si>
  <si>
    <t>3A-13</t>
  </si>
  <si>
    <t>3A-14</t>
  </si>
  <si>
    <t>3A-15</t>
  </si>
  <si>
    <t>4A</t>
  </si>
  <si>
    <t xml:space="preserve">      Suministro e instalación de Murete con Gabinete M-10 para interperie de lámina anticorrosiva, sentado sobre plancha de concreto de 70 x 145 cms, incluye: materiales, mano de obra, herramienta y equipo</t>
  </si>
  <si>
    <t xml:space="preserve">      Suministro e instalación de Equipo de Medición y baja secundaria para Transformador Trifásico 30 KVA 33,000/220-127 VOLTS, incluye: fletes, maniobras, pruebas y todo los necesario para su correcta instalación, mano de Obra, Herramienta y Equipo</t>
  </si>
  <si>
    <t xml:space="preserve">      Suministro e instalación de material para subestación trifásica tipo poste en 13200-440/220 VOLTS, incluye. Todos los Materiales para su correcta instalación, mano de obra, Herramienta y Equipo</t>
  </si>
  <si>
    <t xml:space="preserve">      Tramite de legalización y registro de proyecto eléctrico, acometidas de alta tensión, subestación, ante las dependencias Federales, incluyendo: verificación y firmas del perito responsable, pago de contrato</t>
  </si>
  <si>
    <t>4A-9</t>
  </si>
  <si>
    <t xml:space="preserve">   SUMINISTRO E INSTALACIÓN DE TUBERÍA</t>
  </si>
  <si>
    <t xml:space="preserve">   SUMINISTRO E INSTALACIÓN DE PIEZAS ESPECIALES EN TUBERÍA DE CONDUCCIÓN</t>
  </si>
  <si>
    <t xml:space="preserve">   VÁLVULAS DE ADMISIÓN Y EXPULSIÓN DE AIRE</t>
  </si>
  <si>
    <t xml:space="preserve">   CONSTRUCCIÓN DE ATRAQUES EN TUBERÍA DE CONDUCCIÓN</t>
  </si>
  <si>
    <t xml:space="preserve">      Fabricación y colocación de concreto f'c= 200 kg/cm2 en atraques en tubería de conducción, incluye. Cimbrado con madera de pino, mano de obra, Herramienta y Equipo</t>
  </si>
  <si>
    <t>VER ANEXO No. 01</t>
  </si>
  <si>
    <t>CONSTRUCCIÓN DE TUBERÍA DE CONDUCCIÓN</t>
  </si>
  <si>
    <t xml:space="preserve">   MOVIMIENTOS DE PERFORACIÓN</t>
  </si>
  <si>
    <t xml:space="preserve">      Suministro e instalación de registro eléctrico de 40 x 40 cms a base de Ladrillo de 28 x 15 x 5 cms, junteado con Mortero Proporción 1:3, plantilla de Concreto simple f'c=100 kg/cm2, aplando comun, marco y contramarco, tapa, incluye: Mano de Obra, Herramienta y Equipo</t>
  </si>
  <si>
    <t xml:space="preserve">      Suministro e instalación de puerta de lámina acanalada de 1.00 x 2.00 mts, con marco de perfil 129, incluye: chapa fanal, pintura de aceite a dos manos, Mano de Obra, Herramienta y equipo</t>
  </si>
  <si>
    <t xml:space="preserve">      Suministro e instalación de puerta metálica de 1.00 x 2.00 mts con marco de perfil de 129, protegido con acero cuadrado de 1/2" INC, incluye: todos los materiales, Mano de Obra, Herramienta y Equipo</t>
  </si>
  <si>
    <t xml:space="preserve">      Suministro e instalación de ventana de perfil tubular de 3" de 0.90 x 0.80 mts con marco de perfil de 3", celosia de 3", incluye: pintura de esmalte a dos manos, todos los materiales, Mano de Obra, Herramienta y Equipo</t>
  </si>
  <si>
    <t xml:space="preserve">      Suministro y colocación de marco y contramarco de 30 x 30 cms con angulo de 1 3/4" x 3/4" x 3/16" para marco de 1 1/2" x 1 1/2" x 3/16" para contramarco, con tapa de lámina negra y pintura de aceite, incluye: Todos los materiales, Mano de Obra, Herramienta y Equipo</t>
  </si>
  <si>
    <t>CONSTRUCCIÓN DE SISTEMA DE AGUA POTABLE CONITACA</t>
  </si>
  <si>
    <t>CONSTRUCCIÓN DE POZO PROFUNDO DE 24.00 MTS</t>
  </si>
  <si>
    <t xml:space="preserve">      Cementación en tubería para ademe con equipo de perforación. Incluye: Mano de Obra, Herramienta y Equipo</t>
  </si>
  <si>
    <t xml:space="preserve">      Análisis FISICO-QUIMICO Y BACTERIOLOGICO del agua en fuente de abastecimiento, incluye: Toma de muestra en el lugar, muestreo, análisis, mano de Obra, Herramienta y Equipo</t>
  </si>
  <si>
    <t xml:space="preserve">      Suministro e instalación de Equipo de Bombeo sumergible  para un Gasto de 14.30 LPS de 15 HP, 220 Volts, una carga dinámica total de 73.50 mts. incluye: 24.00 mts de Cable sumergible AWG 3 x 6, Niple de FIERRO GALVANIZADO de 4" x 20 cms, Reducción Campana de FIERRO GALVANIZADO de 6" x 4" de diámetro, 24.00 mts de Columna de 4" de diámetro, Codo de FIERRO GALVANIZADO de 4" x 90° y Abrazadera para Tubo de 4" de diámetro, mano de Obra, Herramienta y Equipo</t>
  </si>
  <si>
    <t xml:space="preserve">      Suministro e instalación de Tablero de Control para Motor de 15 HP, 3 Fases, 220 Volts, 41.6 Amperes a plena carga, incluye: Combinación guardamotor-contactor, rele falla de Fase, PLC LOGO y circuito de control, mano de Obra, Herramienta y Equipo</t>
  </si>
  <si>
    <t xml:space="preserve">      Suministro e instalación de Gabinete TRC-01 de 40 x 30 x 25 cms para control remoto en Equipo de Bombeo, el cual consta de: Unidad Telemétrica de Radio frecuencia bididireccional ADO/ADI, 2AI/2AO, 1PI/1PQ, Antena de radio frecuencia 890-960 MHZ, fuente de alimentación 120 VC, incluye: Mano de Obra, Herramienta y Equipo</t>
  </si>
  <si>
    <t xml:space="preserve">      Suministro e instalación de Gabinete TCR-02 de 40 x 30 x 20 cms para control remoto de Tanque de Agua, incluye: Unidad Telemétrica de Radio Frecuencia unidireccional 2DI, 1AI, 1PI, Antena de radio frecuencia 890-960 MHZ, fuente de alimentación 120 VC, Mano de Obra, Herramienta y Equipo</t>
  </si>
  <si>
    <t xml:space="preserve">      Suministro e instalación eléctrica y de fijación, incluye: armado de Gabinete, suministro de alimentación eléctrica a gabinete de control, Tubería de 1/2" de diámetro para Cable Coaxial de antena, Tubería de 1/2" para cableado de flotadores, flotadores para control de llenado de tanque, Mano de Obra, Herramienta y Equipo</t>
  </si>
  <si>
    <t xml:space="preserve">   ARREGLO HIDRÁULICO EN EQUIPO DE BOMBEO</t>
  </si>
  <si>
    <t>2A-4</t>
  </si>
  <si>
    <t>2A-5</t>
  </si>
  <si>
    <t xml:space="preserve">      Suministro y colocación de arreglo hidráulico en Equipo de Bombeo de 6" de diámetro, incluye: Macromedidor de 4" de diámetro, Válvula Check de FO.FO de 4" de diámetro, Manómetro de 0 a 15 kgs, Carrete Bridado de FO.FO. De 4" de diámetro, Tee de FO.FO. De 4" x 2" de diámetro, Válvula Compuerta de Vástago Fijo de FO.FO. De 4" de diámetro, Válvula Compuerta de Vástago Fijo de FO.FO. De 2" de diámetro, Niple de FO.GO. De 1.00 mts de 2" de diámetro, Niple de FO.GO. De 3.00 mts de 4" de diámetro, Empaques de PLOMO de 4" de diámetro, Empaque de PLOMO de 2" de diámetro, Tornillos de 4" x 5/8" con tuerca y guasa, Codos Galvanizados de 45° X 4" de diámetro, Válvula de Admisión y Expulsión de Aire de 1" de diámetro en Niple de FO.GO. de 1" de diámetro, mano de obra, Herramienta y equipo</t>
  </si>
  <si>
    <t>2C-17</t>
  </si>
  <si>
    <t>2C-18</t>
  </si>
  <si>
    <t>2C-19</t>
  </si>
  <si>
    <t>2C-20</t>
  </si>
  <si>
    <t>2C-23</t>
  </si>
  <si>
    <t>2C-24</t>
  </si>
  <si>
    <t>2C-25</t>
  </si>
  <si>
    <t>2D</t>
  </si>
  <si>
    <t>2E</t>
  </si>
  <si>
    <t>2E-1</t>
  </si>
  <si>
    <t xml:space="preserve">      Suministro e instalacion de Equipo de clorador de gas marca WALLACE &amp; TIERNAN MOD S-10K o Similar para montaje en Cilindro, con capacidad máxima de 90 kg/dia ( 200 lb/dia ), incluye: Válvula reguladora 210 M, Unidad de Control, Rotametro de 3", Inyector de vacio, Instructivo de Operación, Solución para detectar fugas y mangueras de Conexión, Todos los Materiales para su correcta Instalación, Mano de Obra, Herramienta y Equipo</t>
  </si>
  <si>
    <t>OBRA ELÉCTRICA DE LÍNEA DE MEDIA TENSIÓN</t>
  </si>
  <si>
    <t xml:space="preserve">   SUMINISTRO E INSTALACIÓN DE OBRA ELÉCTRICA, LÍNEA DE MEDIA TENSIÓN</t>
  </si>
  <si>
    <t xml:space="preserve">      Suministro e instalación de Estructura de Entronque en PC 12750 existente, incluye: materiales, mano de obra, herramienta y equipo</t>
  </si>
  <si>
    <t xml:space="preserve">      Suministro e instalación de Estructura AD30 33 KV en Poste de Concreto PC-12750, Cruzeta PR-200, Perno de doble rosca de 5/8" x 22", Aluminio suave CAL-4, Clema Tensión 88N, Aislador AZUZ para 33 KV, Aislador 33 PD, Abrazadera 1AG, Placa 1PC, materiales, mano de obra, herramienta y equipo</t>
  </si>
  <si>
    <t xml:space="preserve">      Suministro e instalación de Estructura TS30 33 KV en Poste de Concreto PC-12750, incluye: Poste de Concreto de 12.00 mts de longitud ( PC-12750 ), Cruzeta PT-250, Abrazadera UC, Aislador 33 PD, Bastidor B1, Abrazadera 1BS, Carrete, material, mano de obra, herramienta y equipo</t>
  </si>
  <si>
    <t xml:space="preserve">      Suministro e instalación de Estructura RD/30 33 KV en Poste de Concreto PC-12750, Cruzeta PR-200, Perno de doble rosca de 5/8" x 22", Aluminio suave CAL-14, Clema tensión 88N, Aislador AZUZ para 33 KV, Aislador 33 PD, Abrazadera 1AG, Placa 1PC, material, mano de obra, herramienta y equipo</t>
  </si>
  <si>
    <t xml:space="preserve">      Suministro e instalación de Cable de Aluminio ACSR CAL 1/0, inlcuye: todos los materiales, mano de obra, herramienta y equipo</t>
  </si>
  <si>
    <t xml:space="preserve">      Suministro e instalación de Retenida RDA con Cable AG 5/16, Guardacabo de G1, Remate preformado 5/16, Perno Ancla 1PA, Placa 2PC, Aislador Piña AR, Ancla de Concreto precolada, materiales, mano de obra, herramienta y equipo</t>
  </si>
  <si>
    <t xml:space="preserve">      Suministro e instalación de Retenida RSA, incluye: Cable AG 5/16", Remate preformado 5/16", Guardacabo G1, Perno Ancla 1PA, Placa 2PC, Ancla conica de Concreto C-3, Aislador PI 4R, materiales, mano de obra, herramienta y equipo</t>
  </si>
  <si>
    <t xml:space="preserve">      Suministro e instalación de Cuchillas sencillas 34.5 KV, incluye: materiales, mano de obra, herramienta y equipo</t>
  </si>
  <si>
    <t xml:space="preserve">      Suministro e instalación de Sistema de Tierra para Poste de Concreto, incluye: Varilla para Tierra 5/8 X 3 MTS, Alambre de COBRE No. 4, Conector para Varilla de  Tierra, materiales, mano de obra, herramienta y equipo</t>
  </si>
  <si>
    <t xml:space="preserve">      Suministro e instalación de Transformador tipo poste trifásico de 75 KVA, 13200 220 VOLTS, incluye, todos los materiales, mano de obra, herramienta y equipo</t>
  </si>
  <si>
    <t xml:space="preserve">      Elaboración de Proyecto de Subestación eléctrica Trifásica, incluye: memorias, cálculos, planos arquitéctonicos, digitalizados y en archivos</t>
  </si>
  <si>
    <t xml:space="preserve">   TERRACERIAS ( Tubería de Conducción de 6" de diámetro )</t>
  </si>
  <si>
    <t>4B</t>
  </si>
  <si>
    <t xml:space="preserve">      Suministro de Brida Soldable de FIERRO FUNDIDO de 6" de Diametro</t>
  </si>
  <si>
    <t xml:space="preserve">      Suministro de Empaque de PLOMO de 6" de diámetro</t>
  </si>
  <si>
    <t xml:space="preserve">      Suministro de Tornillo de 3" x 5/8" de diámetro, con tuerca y guasa</t>
  </si>
  <si>
    <t xml:space="preserve">      Instalación de Tubería de PVC HID ANG S/I RD-32.5 de 6" de diámetro</t>
  </si>
  <si>
    <t xml:space="preserve">      Instalación de Brida Soldable en Tubería de FIERRO FUNDIDO de 6" de diámetro</t>
  </si>
  <si>
    <t xml:space="preserve">      Instalación de Empaque de PLOMO de 6" de diámetro</t>
  </si>
  <si>
    <t xml:space="preserve">      Instalación de Tornillo de 5/8" x 3", con tuerca y guasa</t>
  </si>
  <si>
    <t>4B-3</t>
  </si>
  <si>
    <t>4B-8</t>
  </si>
  <si>
    <t>4B-9</t>
  </si>
  <si>
    <t>4B-10</t>
  </si>
  <si>
    <t>4C</t>
  </si>
  <si>
    <t xml:space="preserve">      Suministro de extremidad espiga de PVC HID ANG S/I de 6" de diámetro</t>
  </si>
  <si>
    <t xml:space="preserve">      Suministro de Empaque de NEOPRENO de 6" de diámetro</t>
  </si>
  <si>
    <t xml:space="preserve">      Suministro de Tornillo de Tornillo de 5/8" x 3" , con tuerca y guasa</t>
  </si>
  <si>
    <t xml:space="preserve">      Suministro de Codo de PVC HID ANG S/I de 6" x 90°</t>
  </si>
  <si>
    <t xml:space="preserve">      Suministro de Codo de PVC HID ANG S/I de 6" x 45°</t>
  </si>
  <si>
    <t xml:space="preserve">      Suministro de Extremidad Campana de PVC HID ANG S/I de 6" de diámetro</t>
  </si>
  <si>
    <t xml:space="preserve">      Suministro de Codo bridado de FIERRO FUNDIDO de 6" x 45°</t>
  </si>
  <si>
    <t xml:space="preserve">      Suministro de Niple bridado de FIERRO FUNDIDO CED-40 de 6" x 1.50 mts</t>
  </si>
  <si>
    <t xml:space="preserve">      Suministro de Anillo de HULE de 6" de diámetro</t>
  </si>
  <si>
    <t>4C-1</t>
  </si>
  <si>
    <t>4C-4</t>
  </si>
  <si>
    <t>4C-5</t>
  </si>
  <si>
    <t>4C-6</t>
  </si>
  <si>
    <t>4C-7</t>
  </si>
  <si>
    <t>4C-8</t>
  </si>
  <si>
    <t>4C-9</t>
  </si>
  <si>
    <t>4C-10</t>
  </si>
  <si>
    <t>4C-11</t>
  </si>
  <si>
    <t>4C-12</t>
  </si>
  <si>
    <t>4C-13</t>
  </si>
  <si>
    <t>4C-14</t>
  </si>
  <si>
    <t>4C-15</t>
  </si>
  <si>
    <t>4C-16</t>
  </si>
  <si>
    <t>4C-17</t>
  </si>
  <si>
    <t>4C-18</t>
  </si>
  <si>
    <t>4C-19</t>
  </si>
  <si>
    <t>4C-20</t>
  </si>
  <si>
    <t xml:space="preserve">      Instalación de Extremidad espiga de PVC HID ANG S/I de 6" de diámetro</t>
  </si>
  <si>
    <t xml:space="preserve">      Instalación de Empaque de NEOPRENO de 6" de diámetro</t>
  </si>
  <si>
    <t xml:space="preserve">      Instalación de Codo de PVC HID ANG S/I de 6" x 90°</t>
  </si>
  <si>
    <t xml:space="preserve">      Instalación de Codo de PVC HID ANG S/I de 4" x 45°</t>
  </si>
  <si>
    <t xml:space="preserve">      Instalación de Extremidad campana de PVC HID ANG S/I de 6" de diámetro</t>
  </si>
  <si>
    <t xml:space="preserve">      Instalación de Codo bridado de FIERRO FUNDIDO de 6" x 45°</t>
  </si>
  <si>
    <t xml:space="preserve">      Instalación de Niple bridado de FIERRO FUNDIDO CED-40 de 6" x 1.50 mts</t>
  </si>
  <si>
    <t xml:space="preserve">      Instalación de Anillo de HULE de 6" de diámetro</t>
  </si>
  <si>
    <t>4D</t>
  </si>
  <si>
    <t>4D-2</t>
  </si>
  <si>
    <t>4E</t>
  </si>
  <si>
    <t>4E-1</t>
  </si>
  <si>
    <t>M4</t>
  </si>
  <si>
    <t xml:space="preserve">      Suministro de Tee de PVC HID ANG S/I de 6" x 6" de diámetro</t>
  </si>
  <si>
    <t xml:space="preserve">      Suministro de Cople de Reparación de PVC HID ANG S/I de 6" de diámetro</t>
  </si>
  <si>
    <t>4C-21</t>
  </si>
  <si>
    <t>4C-22</t>
  </si>
  <si>
    <t xml:space="preserve">      Movimientos de equipo de perforacion hasta una distancia de 15 kms con capacidad hasta de 450 mts de profundidad</t>
  </si>
  <si>
    <t xml:space="preserve">      Instalacion y desmantelamiento de equipo de perforacion con capacidad de 450 mts de profundidad</t>
  </si>
  <si>
    <t xml:space="preserve">      Transporte de equipo de perforacion en kilometros subsecuentes a los primeros 15 kms en camino pavimentado</t>
  </si>
  <si>
    <t xml:space="preserve">      Transporte de equipo de perforacion en kilometros subsecuentes a los primeros 15 kms en camino de terraceria</t>
  </si>
  <si>
    <t xml:space="preserve">   CONSTRUCCIÓN DE CASETA DE CLORACIÓN Y MEDICIÓN</t>
  </si>
  <si>
    <t>TRAMO</t>
  </si>
  <si>
    <t>4C-23</t>
  </si>
  <si>
    <t>4C-24</t>
  </si>
  <si>
    <t xml:space="preserve">      Instalación de Tee de PVC HID ANG S/I de 6" x 6" de diámetro</t>
  </si>
  <si>
    <t xml:space="preserve">      Instalación de Cople de reparación de PVC HID ANG S/I de 6" de diámetro</t>
  </si>
  <si>
    <t>5000 01</t>
  </si>
  <si>
    <t>5001 01</t>
  </si>
  <si>
    <t>5002 01</t>
  </si>
  <si>
    <t>5002 02</t>
  </si>
  <si>
    <t>5010 04</t>
  </si>
  <si>
    <t>5030 01</t>
  </si>
  <si>
    <t xml:space="preserve">      Perforación de pozo profundo de 12" de diámetro nominal en material tipo " I "  de 0.00 a 100 mts de profundidad, incluye: Mano de Obra Especializada, Herramienta y Equipo</t>
  </si>
  <si>
    <t>5030 09</t>
  </si>
  <si>
    <t xml:space="preserve">      Perforación de pozo profundo de 12" de diámetro nominal en material tipo " II " de 0.00 a 100.00 mts de profundidad, incluye: Mano de Obra Especializada, Herramienta y Equipo</t>
  </si>
  <si>
    <t xml:space="preserve">      Ampliación de perforación de pozo profundo de 12" a 18" de diámetro en material tipo "A" de 0.00 a 100.00 mts de profundidad, incluye: Mano de Obra especializada, Herramienta y Equipo</t>
  </si>
  <si>
    <t>5040 10</t>
  </si>
  <si>
    <t>5040 13</t>
  </si>
  <si>
    <t xml:space="preserve">      Ampliación de perforación de pozo profundo de 12" a 18" de diámetro en material tipo " II " de 0.00 a 100.00 mts de profundidad, incluye: Mano de Obra Especializada, Herramienta y equipo</t>
  </si>
  <si>
    <t>8064 03</t>
  </si>
  <si>
    <t>5062 05</t>
  </si>
  <si>
    <t xml:space="preserve">      Suministro de tubería de pvc para ademe lisa de pozos de agua, unión roscada, clase 100, de 315 mm (12") de diámetro nominal.</t>
  </si>
  <si>
    <t>8066 06</t>
  </si>
  <si>
    <t xml:space="preserve">     Suministro  de  tubería de p.v.c. para ademe ranurada de pozos de agua, unión roscada, clase 100, de 315 mm (12") de diámetro nominal y 2 mm de ancho de ranura.</t>
  </si>
  <si>
    <t>5063 05</t>
  </si>
  <si>
    <t xml:space="preserve">      Colocación de tubería de PVC RANURADA para ademe de pozo profundo de 12" de diámetro ( ranura de 2mm de ancho ), incluye: Mano de Obra, Herramienta y equipo</t>
  </si>
  <si>
    <t>Suministro de tubería acero (contra deme) norma astm a-53 acero al carbón extremos biselados 18" de diámetro y espesor 6.35 mm.</t>
  </si>
  <si>
    <t>8069 65</t>
  </si>
  <si>
    <t>5061 08</t>
  </si>
  <si>
    <t>Colocación de tubería de acero para ademe soldando las juntas con doble arco eléctrico de 18" de diámetro x 1/4" de espesor.</t>
  </si>
  <si>
    <t>5064 01</t>
  </si>
  <si>
    <t>5065 01</t>
  </si>
  <si>
    <t xml:space="preserve">      Suministro y colocación de filtro de grava para pozo profundo, incluye: Suministro, Mano de Obra, Herramienta y Equipo</t>
  </si>
  <si>
    <t xml:space="preserve">    Desarrollo y aforo o prueba de bombeo efectiva, con bomba vertical tipo turbina p/motor de combustión interna por un lapso de 24 h 152 mm (6") hasta 100.65 m (33 tramos) de longitud y motor de 100 hp nominales mínimos.</t>
  </si>
  <si>
    <t>5080 03</t>
  </si>
  <si>
    <t>5081 03</t>
  </si>
  <si>
    <t>5050 01</t>
  </si>
  <si>
    <t>EQUIPO DE PERFORACIÓN INACTIVO POR DURANTE EL FRAGUADO DE CEMENTACIONES</t>
  </si>
  <si>
    <t xml:space="preserve">PERFORACIÓN DE POZO EN 12" </t>
  </si>
  <si>
    <t>5040 00</t>
  </si>
  <si>
    <t xml:space="preserve">   AMPLIACIÓN DE PERFORACIÓN DE 12"</t>
  </si>
  <si>
    <t>1005 01</t>
  </si>
  <si>
    <t>1060 02</t>
  </si>
  <si>
    <t>4030 01</t>
  </si>
  <si>
    <t xml:space="preserve">      Fabricacion y colocacion de concreto vibrasdo y curado f'c = 100 kg/cm2 de 5 cms de espesor (PLANTILLA)</t>
  </si>
  <si>
    <t>1121 01</t>
  </si>
  <si>
    <t>4080 02</t>
  </si>
  <si>
    <t>4080 03</t>
  </si>
  <si>
    <t>4080 01</t>
  </si>
  <si>
    <t>4080 04</t>
  </si>
  <si>
    <t>Cimbra de madera para acabados no aparentes en cimentaciones.</t>
  </si>
  <si>
    <t>Cimbra de madera para acabados no aparentes en dalas, castillos y cerramientos.</t>
  </si>
  <si>
    <t>Cimbra de madera para acabados no aparentes en trabes y columnas con altura de obra falsa, hasta 3.0 m.</t>
  </si>
  <si>
    <t>Cimbra de madera para acabados no aparentes en losas con altura de obra falsa hasta 3.60 m.</t>
  </si>
  <si>
    <t>ZAPATAS</t>
  </si>
  <si>
    <t>CASTILLOS</t>
  </si>
  <si>
    <t>DALAS CERRAMIENTOS</t>
  </si>
  <si>
    <t>COLUMNAS</t>
  </si>
  <si>
    <t>VIGAS</t>
  </si>
  <si>
    <t>4090 01</t>
  </si>
  <si>
    <t>Suministro y colocación de acero de  refuerzo.</t>
  </si>
  <si>
    <t>KG</t>
  </si>
  <si>
    <t>CASILLOS</t>
  </si>
  <si>
    <t>COLOMNAS</t>
  </si>
  <si>
    <t>4090 02</t>
  </si>
  <si>
    <t>Suministro y colocación de acero de refuerzo de 1/4" de diámetro (alambrón).</t>
  </si>
  <si>
    <t>RAMPA</t>
  </si>
  <si>
    <t>ESCALERA</t>
  </si>
  <si>
    <t>ESCALERA ESCALONES</t>
  </si>
  <si>
    <t>4030 04</t>
  </si>
  <si>
    <t>Fabricación y colado de concreto vibrado y curado de f'c= 200 kg/cm2.</t>
  </si>
  <si>
    <t>LOSA PISO</t>
  </si>
  <si>
    <t>LOSA TECHO</t>
  </si>
  <si>
    <t>LOSAS PISO</t>
  </si>
  <si>
    <t>LOSAS TECHO</t>
  </si>
  <si>
    <t>4020 01</t>
  </si>
  <si>
    <t>4100 02</t>
  </si>
  <si>
    <t>MURO</t>
  </si>
  <si>
    <t xml:space="preserve">      Suministro y colocación de pintura vinilica a tres manos en muros y losas marca BEREL o similar de 0.00 a 3.00 mts de altura, imcluye: Materiales, mano de Obra, Herramienta y Equipo</t>
  </si>
  <si>
    <t>7004 02</t>
  </si>
  <si>
    <t xml:space="preserve">      Celosía de block de cemento de 10 cm de espesor junteado con mortero cemento- arena 1:3.</t>
  </si>
  <si>
    <t>4025 01</t>
  </si>
  <si>
    <t xml:space="preserve">     Poste galvanizado 2.20 m altura libre, 2 1/2" de diámetro calibre 18, inc. Accesorios, así como exc. Relleno y concreto.</t>
  </si>
  <si>
    <t>4120 02</t>
  </si>
  <si>
    <t>Poste galvanizado 2.50 m altura libre, 3" de diámetro cedula 40, inc. accesorios, así como exc. Relleno y concreto.</t>
  </si>
  <si>
    <t>4120 05</t>
  </si>
  <si>
    <t xml:space="preserve">Tubo galvanizado de 1 5/8" de diámetro para barra superior, inferior o ref. Horizontal. </t>
  </si>
  <si>
    <t>4120 06</t>
  </si>
  <si>
    <t>Malla galvanizada c/abertura de 55 x 55 mm calibre 10.5 incluye soportaría.</t>
  </si>
  <si>
    <t>4120 07</t>
  </si>
  <si>
    <t>(7.89+7.41+9.85+6.09)</t>
  </si>
  <si>
    <t>PUERTAS</t>
  </si>
  <si>
    <t>PERIMETRO</t>
  </si>
  <si>
    <t xml:space="preserve">      Trazo y trazo en area de trabajo.</t>
  </si>
  <si>
    <t xml:space="preserve">    Excavación con equipo para zanjas en cualquier material excepto roca, en seco en zona b de 0 a 6.00 m de profundidad.</t>
  </si>
  <si>
    <t>1100 02</t>
  </si>
  <si>
    <t xml:space="preserve">     Excavación en roca fija, p/ zanjas, en seco, en zona b hasta 2.00 m de profundidad.</t>
  </si>
  <si>
    <t>1020 00</t>
  </si>
  <si>
    <t xml:space="preserve">         Plantilla compactada al 85%, incluye: Obtención, extracción, carga y acarreo en el primer kilómetro, papeo y humedad</t>
  </si>
  <si>
    <t>1130 02</t>
  </si>
  <si>
    <t xml:space="preserve">     Colchón y acostillado compactado al 90%, incluye: Obtención, extracción, carga y acarreo en el primer kilómetro, papeo y humedad</t>
  </si>
  <si>
    <t>1131 06</t>
  </si>
  <si>
    <t>1131 01</t>
  </si>
  <si>
    <t xml:space="preserve">      Acarreo km subsecuentes al 1o material producto de excavación excepto roca en camión de volteo, en camino plano terracerías, lomerío suave revestido, lomerío pronunciado pavimentado.</t>
  </si>
  <si>
    <t>9002 02</t>
  </si>
  <si>
    <t xml:space="preserve">    Suministro de tubería hidráulica de pvc, norma nmx-e-145/1, l.a.b. fábrica. tubería hid. ang rd/32.5 de 6" de diámetro. </t>
  </si>
  <si>
    <t>8005 13</t>
  </si>
  <si>
    <t>8018 02</t>
  </si>
  <si>
    <t>2060 01</t>
  </si>
  <si>
    <t>8069 03</t>
  </si>
  <si>
    <t xml:space="preserve">      Suministro de tubería acero norma astm a-53 acero al carbón extremos biselados 6" de diámetro y espesor 5.56 mm.</t>
  </si>
  <si>
    <t xml:space="preserve">      Instalación de tubería acero norma astm a-53 acero al carbón extremos biselados 6" de diámetro y espesor 5.56 mm</t>
  </si>
  <si>
    <t>2041 05</t>
  </si>
  <si>
    <t>8019 05</t>
  </si>
  <si>
    <t>8064 00</t>
  </si>
  <si>
    <t>SUMINISTRO DE TUBERÍA DE P.V.C. PARA ADEME LISA DE POZOS DE AGUA, UNIÓN ROSCADA, CLASE 100</t>
  </si>
  <si>
    <t>COLOCACIÓN DE TUBERÍA DE ACERO PARA ADEME SOLDANDO LAS JUNTAS CON DOBLE ARCO ELÉCTRICO</t>
  </si>
  <si>
    <t>5061 00</t>
  </si>
  <si>
    <t>5062 00</t>
  </si>
  <si>
    <t>COLOCACIÓN DE TUBERÍA DE PVC PARA ADEME DE POZO</t>
  </si>
  <si>
    <t>5063 00</t>
  </si>
  <si>
    <t>COLOCACIÓN DE REJILLA DE PVC PARA ADEME DE POZO</t>
  </si>
  <si>
    <t>5080 00</t>
  </si>
  <si>
    <t>Colocación de tubería de PVC LISA para ademe de pozo de 12" de diámetro, incluye: Mano de Obra, Herramienta y Equipo</t>
  </si>
  <si>
    <t xml:space="preserve">      Hora efectiva bombeo pozo empleando bomba vertical tipo turbina accionada por motor de combustión interna, en tiempos adicionales a las 1eras 24 h 152 mm (6") hasta 100.65 m (33 tramos) de longitud.</t>
  </si>
  <si>
    <t>Registro eléctrico con gráficas de resistividad y potencial natural para profundidades hasta de 450 mts.</t>
  </si>
  <si>
    <t>H</t>
  </si>
  <si>
    <t>G.P.</t>
  </si>
  <si>
    <t>Relleno de excavacion de zanja sin compactar con material producto de excavación</t>
  </si>
  <si>
    <t xml:space="preserve">    Acarreo km subsecuentes al 1o material producto de excavación excepto roca en camión de volteo, en camino plano brecha, lomerío suave terracerías, lomerío pronunciado revestido, montañoso pavimentado.</t>
  </si>
  <si>
    <t>9000 03</t>
  </si>
  <si>
    <t xml:space="preserve">      Suministro de válvula de admisión y expulsión de aire combinada mixta de (125 psi) cuerpo de hierro gris astm a126 grado b flotador de acero inoxidable pintura epóxica de 3" de diámetro roscada.</t>
  </si>
  <si>
    <t>8026 03</t>
  </si>
  <si>
    <t>CIUDAD SAN JOSE CONITACA, MUNICIPIO DE ELOTA, ESTADO DE SINALOA.</t>
  </si>
  <si>
    <t>3A-16</t>
  </si>
  <si>
    <t>Suministro e instalación de Cable de Aluminio ACSR semiaislado CAL-1/0, inlcuye: todos los materiales, mano de obra, herramienta y equipo</t>
  </si>
  <si>
    <t>JGO</t>
  </si>
  <si>
    <t xml:space="preserve">      Suministro y colocación de rejas en válvulas de expulsión de aire combinada, incluye: plantilla de Concreto f'c=100 kg/cm2, Reja con solera cuadrada de 1/2", Pintura de Esmalte, Candado, Mano de Obra, Herramienta y equipo</t>
  </si>
  <si>
    <t>-</t>
  </si>
  <si>
    <t xml:space="preserve">      Movimientos de equipo de perforación hasta una distancia de 15 kms con capacidad hasta de 450 mts de profundidad</t>
  </si>
  <si>
    <t xml:space="preserve">      Instalación y desmantelamiento de equipo de perforación con capacidad de 450 mts de profundidad</t>
  </si>
  <si>
    <t>PG</t>
  </si>
  <si>
    <t xml:space="preserve">      Transporte de equipo de perforación en kilómetros subsecuentes a los primeros 15 kms en camino pavimentado</t>
  </si>
  <si>
    <t xml:space="preserve">   EQUIPO DE PERFORACIÓN INACTIVO POR DURANTE EL FRAGUADO DE CEMENTACIONES</t>
  </si>
  <si>
    <t xml:space="preserve">      Lodos de perforacion</t>
  </si>
  <si>
    <t xml:space="preserve">   PERFORACIÓN DE POZO EN 12"</t>
  </si>
  <si>
    <t xml:space="preserve">   SUMINISTRO DE TUBERÍA DE P.V.C. PARA ADEME LISA DE POZOS DE AGUA, UNIÓN ROSCADA, CLASE 100</t>
  </si>
  <si>
    <t xml:space="preserve">      Suministro  de  tubería de p.v.c. para ademe ranurada de pozos de agua, unión roscada, clase 100, de 315 mm (12") de diámetro nominal y 2 mm de ancho de ranura.</t>
  </si>
  <si>
    <t xml:space="preserve">      Suministro de tubería acero (contra deme) norma astm a-53 acero al carbón extremos biselados 18" de diámetro y espesor 6.35 mm.</t>
  </si>
  <si>
    <t xml:space="preserve">   COLOCACIÓN DE TUBERÍA DE ACERO PARA ADEME SOLDANDO LAS JUNTAS CON DOBLE ARCO ELÉCTRICO</t>
  </si>
  <si>
    <t xml:space="preserve">      Colocación de tubería de acero para ademe soldando las juntas con doble arco eléctrico de 18" de diámetro x 1/4" de espesor.</t>
  </si>
  <si>
    <t xml:space="preserve">   COLOCACIÓN DE TUBERÍA DE PVC PARA ADEME DE POZO</t>
  </si>
  <si>
    <t xml:space="preserve">      Colocación de tubería de PVC LISA para ademe de pozo de 12" de diámetro, incluye: Mano de Obra, Herramienta y Equipo</t>
  </si>
  <si>
    <t xml:space="preserve">   COLOCACIÓN DE REJILLA DE PVC PARA ADEME DE POZO</t>
  </si>
  <si>
    <t xml:space="preserve">   AFORO</t>
  </si>
  <si>
    <t xml:space="preserve">      Desarrollo y aforo o prueba de bombeo efectiva, con bomba vertical tipo turbina p/motor de combustión interna por un lapso de 24 h 152 mm (6") hasta 100.65 m (33 tramos) de longitud y motor de 100 hp nominales mínimos.</t>
  </si>
  <si>
    <t>P.G</t>
  </si>
  <si>
    <t xml:space="preserve">      Registro eléctrico con gráficas de resistividad y potencial natural para profundidades hasta de 450 mts.</t>
  </si>
  <si>
    <t xml:space="preserve">   ANÁLISIS FISICO-QUIMICIO Y BACTERIOLOGICO DEL AGUA</t>
  </si>
  <si>
    <t>SUMINISTRO E INSTALACIÓN DE EQUIPO DE BOMBEO</t>
  </si>
  <si>
    <t xml:space="preserve">   SUMINISTRO E INSTALACIÓN DE EQUIPO DE BOMBEO</t>
  </si>
  <si>
    <t xml:space="preserve">      Cimbra de madera para acabados no aparentes en cimentaciones.</t>
  </si>
  <si>
    <t xml:space="preserve">      Cimbra de madera para acabados no aparentes en dalas, castillos y cerramiento.</t>
  </si>
  <si>
    <t xml:space="preserve">      Cimbra de madera para acabados no aparentes en trabe y columnas con altura de obra falsa, hasta 3.0 m.</t>
  </si>
  <si>
    <t xml:space="preserve">      Cimbra de madera para acabados no aparentes en losas con altura de obra falsa de hasta 3.60 m.</t>
  </si>
  <si>
    <t xml:space="preserve">      Suministro y colocación de acero de refuerzo.</t>
  </si>
  <si>
    <t xml:space="preserve">      Suministro y colocación de acero de refuerzo de 1/4" de diámetro (alambrón).</t>
  </si>
  <si>
    <t xml:space="preserve">      Fabricacion y colodo de concreto vibrado y curado de f'c=200kg/cm2.</t>
  </si>
  <si>
    <t xml:space="preserve">      Relleno para estructuras compactado al 85% proctor con material producto de excavación</t>
  </si>
  <si>
    <t xml:space="preserve">      Muros de tabique rojo recocido hasta 6 mts de altura, junteado con mortero cemento-cal-arena proporcion 1:3 de 1.5 cms de espesor</t>
  </si>
  <si>
    <t xml:space="preserve">      Suministro y colocación de pintura vinilica en muros marca BEREL o similar de 0.00 a 3.00 mts de altura, incluye: Andamios, Mano de Obra, Herramienta y Equipo</t>
  </si>
  <si>
    <t xml:space="preserve">      Suministro e instalación de puerta de lámina acanalada de 1.00 x 2.00 mts, con marco de perfil 129, incluye: chapa fanal, pintura de aceite, Mano de Obra, Herramienta y Equipo</t>
  </si>
  <si>
    <t xml:space="preserve">      Suministro e instalación de puerta metálica de 1.00 x 2.00 mts con marco de perfil de 129, protegido con acero cuadrado de 1/2" INC, pintura con acabado a dos manos, incluye: Todos los Materiales para su correcta instalación, mano de Obra, Herramienta y Equipo</t>
  </si>
  <si>
    <t xml:space="preserve">      Suministro e instalación de ventana de perfil tubular de 3" de 0.90 x 0.80 mts con marco de perfil de 3", celosia de 3", incluye: pintura de esmalte a dos manos, todos los materiales para su correcta instalación, mano de Obra, Herramienta y Equipo</t>
  </si>
  <si>
    <t xml:space="preserve">      Suministro e instalación eléctrica consistente en una salida para foco, 2 apagadores y contacto, incluye: material y mano de obra, herramienta y Equipo</t>
  </si>
  <si>
    <t xml:space="preserve">      Suministro e instalación de registro eléctrico de 40 x 40 cms con Block de 28,15,10 cms. Apalanado con mortero Proporción 1:3, plantilla de concreto f'c=100 kg/cm2, incluye: Mano de Obra, Herramienta y Equipo</t>
  </si>
  <si>
    <t xml:space="preserve">      Suministro y colocación de marco y contramarco de 30 x 30 cms con angulo de 1 3/4" x 3/4" x 3/16" para marco de 1 1/2" x 1 1/2" x 3/16" para contramarco, con tapa de lámina negra y pintura de aceite, incluye; Mano de Obra, Herramienta y Equipo</t>
  </si>
  <si>
    <t xml:space="preserve">   CONSTRUCCIÓN DE CERCA PERIMETRAL EN CASETA DE CLORACIÓN Y MEDICIÓN</t>
  </si>
  <si>
    <t xml:space="preserve">       Poste galvanizado 2.20 m altura libre, 2 1/2" de diámetro calibre 18, inc. Accesorios, así como exc. Relleno y concreto.</t>
  </si>
  <si>
    <t xml:space="preserve">      Poste galvanizado 2.50 m altura libre, 3" de diámetro cedula 40, inc. accesorios, así como exc. Relleno y concreto.</t>
  </si>
  <si>
    <t xml:space="preserve">      Tubo galvanizado de 1 5/8" de diámetro para barra superior, inferior o ref. Horizontal.</t>
  </si>
  <si>
    <t xml:space="preserve">      Malla galvanizada c/abertura de 55 x 55 mm calibre 10.5 incluye soportaría.</t>
  </si>
  <si>
    <t xml:space="preserve">   SUMINISTRO DE EQUIPO DE CLORACIÓN</t>
  </si>
  <si>
    <t xml:space="preserve">      Suministro e instalación de Cable de Aluminio ACSR semiaislado CAL-1/0, inlcuye: todos los materiales, mano de obra, herramienta y equipo</t>
  </si>
  <si>
    <t xml:space="preserve">      Excavación con equipo para zanjas en cualquier material excepto roca, en seco en zona b de 0 a 6.00 m de profundidad.</t>
  </si>
  <si>
    <t xml:space="preserve">      Excavación en roca fija, p/ zanjas, en seco, en zona b hasta 2.00 m de profundidad.</t>
  </si>
  <si>
    <t xml:space="preserve">      Plantilla compactada al 85%, incluye: Obtención, extracción, carga y acarreo en el primer kilómetro, papeo y humedad</t>
  </si>
  <si>
    <t xml:space="preserve">      Colchón y Acostillado compactada al 90%, inlcuye: Suministro, obtencion, extraccion, carga y acarreo en el primer kilometro, papeo y humedad, mano de Obra, Herramienta y Equipo</t>
  </si>
  <si>
    <t xml:space="preserve">      Relleno de excavacion de zanja sin compactar con material producto de excavación</t>
  </si>
  <si>
    <t xml:space="preserve">         Acarreo km subsecuentes al 1o material producto de excavación excepto roca en camión de volteo, en camino plano terracerías, lomerío suave revestido, lomerío pronunciado pavimentado.</t>
  </si>
  <si>
    <t xml:space="preserve">   SUMINISTRO E INSTALACIÓN DE TUBERÍAS</t>
  </si>
  <si>
    <t xml:space="preserve">      Suministro de tubería hidráulica de pvc, norma nmx-e-145/1, l.a.b. fábrica. tubería hid. ang rd/32.5 de 6" de diámetro.</t>
  </si>
  <si>
    <t xml:space="preserve">       Suministro de tubería acero norma astm a-53 acero al carbón extremos biselados 6" de diámetro y espesor 5.56 mm.</t>
  </si>
  <si>
    <t xml:space="preserve">   SUMINISTRO E INSTALACIÓN DE PIEZAS ESPECIALES</t>
  </si>
  <si>
    <t xml:space="preserve">      Suministro de Codo de PVC HID ANG S/I de 6" x 22°</t>
  </si>
  <si>
    <t xml:space="preserve">      Instalación de Codo de PVC HID ANG S/I de 6" x 45°</t>
  </si>
  <si>
    <t xml:space="preserve">      Instalación de Codo de PVC HID ANG S/I de 6" x 22°</t>
  </si>
  <si>
    <t xml:space="preserve">   SUMINISTRO Y COLOCACIÓN DE VÁLVULAS DE ADMISIÓN Y EXPULSIÓN DE AIRRE</t>
  </si>
  <si>
    <t xml:space="preserve">      Suministro e instalación de Válvula de admisión y expulsión de aire de 1" de diámetro, icluye: Arreglo Hidraulico para su Instalación, Mano de Obra, Herramienta y Equipo</t>
  </si>
  <si>
    <t xml:space="preserve">   ATRAQUES EN TUBERÍA DE CONDUCCIÓN</t>
  </si>
  <si>
    <t>UNIDAD</t>
  </si>
  <si>
    <t>DESCRIPCION</t>
  </si>
  <si>
    <t>CANTIDAD</t>
  </si>
  <si>
    <t>PRECIO</t>
  </si>
  <si>
    <t>TOTAL</t>
  </si>
</sst>
</file>

<file path=xl/styles.xml><?xml version="1.0" encoding="utf-8"?>
<styleSheet xmlns="http://schemas.openxmlformats.org/spreadsheetml/2006/main">
  <fonts count="7">
    <font>
      <sz val="10"/>
      <name val="Arial"/>
    </font>
    <font>
      <b/>
      <sz val="8"/>
      <name val="Arial"/>
      <family val="2"/>
    </font>
    <font>
      <b/>
      <sz val="14"/>
      <name val="Lithograph"/>
    </font>
    <font>
      <b/>
      <sz val="7"/>
      <name val="Arial"/>
      <family val="2"/>
    </font>
    <font>
      <sz val="8"/>
      <name val="Arial"/>
      <family val="2"/>
    </font>
    <font>
      <b/>
      <sz val="6"/>
      <color rgb="FF000000"/>
      <name val="Arial"/>
      <family val="2"/>
    </font>
    <font>
      <b/>
      <sz val="10"/>
      <name val="Arial"/>
      <family val="2"/>
    </font>
  </fonts>
  <fills count="5">
    <fill>
      <patternFill patternType="none"/>
    </fill>
    <fill>
      <patternFill patternType="gray125"/>
    </fill>
    <fill>
      <patternFill patternType="solid">
        <fgColor theme="4" tint="0.59999389629810485"/>
        <bgColor indexed="64"/>
      </patternFill>
    </fill>
    <fill>
      <patternFill patternType="solid">
        <fgColor theme="0"/>
        <bgColor indexed="64"/>
      </patternFill>
    </fill>
    <fill>
      <patternFill patternType="solid">
        <fgColor theme="6" tint="0.59999389629810485"/>
        <bgColor indexed="64"/>
      </patternFill>
    </fill>
  </fills>
  <borders count="29">
    <border>
      <left/>
      <right/>
      <top/>
      <bottom/>
      <diagonal/>
    </border>
    <border>
      <left style="double">
        <color indexed="64"/>
      </left>
      <right/>
      <top style="double">
        <color indexed="64"/>
      </top>
      <bottom/>
      <diagonal/>
    </border>
    <border>
      <left/>
      <right/>
      <top style="double">
        <color indexed="64"/>
      </top>
      <bottom/>
      <diagonal/>
    </border>
    <border>
      <left style="double">
        <color indexed="64"/>
      </left>
      <right/>
      <top/>
      <bottom/>
      <diagonal/>
    </border>
    <border>
      <left/>
      <right/>
      <top/>
      <bottom style="double">
        <color indexed="64"/>
      </bottom>
      <diagonal/>
    </border>
    <border>
      <left style="double">
        <color indexed="64"/>
      </left>
      <right/>
      <top style="hair">
        <color indexed="64"/>
      </top>
      <bottom/>
      <diagonal/>
    </border>
    <border>
      <left/>
      <right/>
      <top style="hair">
        <color indexed="64"/>
      </top>
      <bottom/>
      <diagonal/>
    </border>
    <border>
      <left style="double">
        <color indexed="64"/>
      </left>
      <right/>
      <top/>
      <bottom style="double">
        <color indexed="64"/>
      </bottom>
      <diagonal/>
    </border>
    <border>
      <left style="hair">
        <color indexed="64"/>
      </left>
      <right style="hair">
        <color indexed="64"/>
      </right>
      <top style="hair">
        <color indexed="64"/>
      </top>
      <bottom style="double">
        <color indexed="64"/>
      </bottom>
      <diagonal/>
    </border>
    <border>
      <left style="double">
        <color indexed="64"/>
      </left>
      <right style="hair">
        <color indexed="64"/>
      </right>
      <top style="hair">
        <color indexed="64"/>
      </top>
      <bottom style="double">
        <color indexed="64"/>
      </bottom>
      <diagonal/>
    </border>
    <border>
      <left style="hair">
        <color indexed="64"/>
      </left>
      <right style="double">
        <color indexed="64"/>
      </right>
      <top style="hair">
        <color indexed="64"/>
      </top>
      <bottom style="double">
        <color indexed="64"/>
      </bottom>
      <diagonal/>
    </border>
    <border>
      <left/>
      <right/>
      <top style="double">
        <color indexed="64"/>
      </top>
      <bottom style="double">
        <color indexed="64"/>
      </bottom>
      <diagonal/>
    </border>
    <border>
      <left/>
      <right style="double">
        <color indexed="64"/>
      </right>
      <top/>
      <bottom style="double">
        <color indexed="64"/>
      </bottom>
      <diagonal/>
    </border>
    <border>
      <left/>
      <right style="double">
        <color indexed="64"/>
      </right>
      <top style="double">
        <color indexed="64"/>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top style="double">
        <color indexed="64"/>
      </top>
      <bottom style="hair">
        <color indexed="64"/>
      </bottom>
      <diagonal/>
    </border>
    <border>
      <left style="double">
        <color indexed="64"/>
      </left>
      <right/>
      <top style="hair">
        <color indexed="64"/>
      </top>
      <bottom style="double">
        <color indexed="64"/>
      </bottom>
      <diagonal/>
    </border>
    <border>
      <left/>
      <right style="double">
        <color indexed="64"/>
      </right>
      <top style="hair">
        <color indexed="64"/>
      </top>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s>
  <cellStyleXfs count="1">
    <xf numFmtId="0" fontId="0" fillId="0" borderId="0"/>
  </cellStyleXfs>
  <cellXfs count="110">
    <xf numFmtId="0" fontId="0" fillId="0" borderId="0" xfId="0"/>
    <xf numFmtId="0" fontId="0" fillId="0" borderId="1" xfId="0" applyBorder="1"/>
    <xf numFmtId="0" fontId="0" fillId="0" borderId="2" xfId="0" applyBorder="1"/>
    <xf numFmtId="0" fontId="0" fillId="0" borderId="3" xfId="0" applyBorder="1"/>
    <xf numFmtId="0" fontId="0" fillId="0" borderId="0" xfId="0" applyBorder="1"/>
    <xf numFmtId="0" fontId="0" fillId="0" borderId="4" xfId="0" applyBorder="1"/>
    <xf numFmtId="0" fontId="1" fillId="0" borderId="7" xfId="0" applyFont="1" applyBorder="1"/>
    <xf numFmtId="0" fontId="1" fillId="0" borderId="4" xfId="0" applyFont="1" applyBorder="1"/>
    <xf numFmtId="0" fontId="1" fillId="0" borderId="8" xfId="0" applyFont="1" applyBorder="1" applyAlignment="1">
      <alignment horizontal="center"/>
    </xf>
    <xf numFmtId="0" fontId="1" fillId="0" borderId="9" xfId="0" applyFont="1" applyBorder="1" applyAlignment="1">
      <alignment horizontal="center"/>
    </xf>
    <xf numFmtId="0" fontId="1" fillId="0" borderId="10" xfId="0" applyFont="1" applyBorder="1" applyAlignment="1">
      <alignment horizontal="center"/>
    </xf>
    <xf numFmtId="0" fontId="0" fillId="0" borderId="11" xfId="0" applyBorder="1"/>
    <xf numFmtId="0" fontId="0" fillId="0" borderId="0" xfId="0" applyAlignment="1"/>
    <xf numFmtId="0" fontId="4" fillId="0" borderId="0" xfId="0" applyFont="1" applyAlignment="1">
      <alignment horizontal="justify" vertical="center" wrapText="1"/>
    </xf>
    <xf numFmtId="0" fontId="0" fillId="0" borderId="0" xfId="0" applyAlignment="1">
      <alignment horizontal="justify" vertical="center" wrapText="1"/>
    </xf>
    <xf numFmtId="0" fontId="0" fillId="0" borderId="19" xfId="0" applyBorder="1" applyAlignment="1">
      <alignment horizontal="center"/>
    </xf>
    <xf numFmtId="0" fontId="1" fillId="0" borderId="12" xfId="0" applyFont="1" applyBorder="1" applyAlignment="1">
      <alignment horizontal="center" vertical="center"/>
    </xf>
    <xf numFmtId="0" fontId="5" fillId="0" borderId="0" xfId="0" applyFont="1" applyAlignment="1">
      <alignment horizontal="center" readingOrder="1"/>
    </xf>
    <xf numFmtId="0" fontId="1" fillId="2" borderId="20" xfId="0" applyFont="1" applyFill="1" applyBorder="1" applyAlignment="1">
      <alignment horizontal="justify" vertical="center" wrapText="1"/>
    </xf>
    <xf numFmtId="0" fontId="4" fillId="2" borderId="20" xfId="0" applyFont="1" applyFill="1" applyBorder="1"/>
    <xf numFmtId="0" fontId="4" fillId="0" borderId="20" xfId="0" applyFont="1" applyBorder="1" applyAlignment="1">
      <alignment horizontal="center" vertical="center"/>
    </xf>
    <xf numFmtId="0" fontId="4" fillId="0" borderId="20" xfId="0" applyFont="1" applyBorder="1" applyAlignment="1">
      <alignment horizontal="justify" vertical="center" wrapText="1"/>
    </xf>
    <xf numFmtId="0" fontId="4" fillId="0" borderId="20" xfId="0" applyFont="1" applyBorder="1"/>
    <xf numFmtId="2" fontId="4" fillId="0" borderId="20" xfId="0" applyNumberFormat="1" applyFont="1" applyBorder="1" applyAlignment="1">
      <alignment horizontal="center" vertical="center"/>
    </xf>
    <xf numFmtId="2" fontId="1" fillId="0" borderId="20" xfId="0" applyNumberFormat="1" applyFont="1" applyBorder="1" applyAlignment="1">
      <alignment horizontal="center" vertical="center"/>
    </xf>
    <xf numFmtId="0" fontId="1" fillId="0" borderId="20" xfId="0" applyFont="1" applyBorder="1" applyAlignment="1">
      <alignment horizontal="center" vertical="center"/>
    </xf>
    <xf numFmtId="0" fontId="4" fillId="2" borderId="20" xfId="0" applyFont="1" applyFill="1" applyBorder="1" applyAlignment="1">
      <alignment horizontal="center" vertical="center"/>
    </xf>
    <xf numFmtId="2" fontId="4" fillId="2" borderId="20" xfId="0" applyNumberFormat="1" applyFont="1" applyFill="1" applyBorder="1" applyAlignment="1">
      <alignment horizontal="center" vertical="center"/>
    </xf>
    <xf numFmtId="2" fontId="1" fillId="2" borderId="20" xfId="0" applyNumberFormat="1" applyFont="1" applyFill="1" applyBorder="1" applyAlignment="1">
      <alignment horizontal="center" vertical="center"/>
    </xf>
    <xf numFmtId="0" fontId="1" fillId="2" borderId="20" xfId="0" applyFont="1" applyFill="1" applyBorder="1"/>
    <xf numFmtId="0" fontId="4" fillId="0" borderId="20" xfId="0" applyNumberFormat="1" applyFont="1" applyBorder="1" applyAlignment="1">
      <alignment horizontal="justify" vertical="center" wrapText="1"/>
    </xf>
    <xf numFmtId="0" fontId="1" fillId="2" borderId="20" xfId="0" applyNumberFormat="1" applyFont="1" applyFill="1" applyBorder="1" applyAlignment="1">
      <alignment horizontal="left" vertical="center"/>
    </xf>
    <xf numFmtId="0" fontId="1" fillId="2" borderId="20" xfId="0" applyNumberFormat="1" applyFont="1" applyFill="1" applyBorder="1" applyAlignment="1">
      <alignment horizontal="justify" vertical="center" wrapText="1"/>
    </xf>
    <xf numFmtId="0" fontId="4" fillId="2" borderId="20" xfId="0" applyFont="1" applyFill="1" applyBorder="1" applyAlignment="1"/>
    <xf numFmtId="0" fontId="4" fillId="0" borderId="20" xfId="0" applyFont="1" applyBorder="1" applyAlignment="1"/>
    <xf numFmtId="0" fontId="1" fillId="2" borderId="20" xfId="0" applyFont="1" applyFill="1" applyBorder="1" applyAlignment="1">
      <alignment horizontal="left" vertical="center"/>
    </xf>
    <xf numFmtId="2" fontId="4" fillId="0" borderId="20" xfId="0" applyNumberFormat="1" applyFont="1" applyBorder="1" applyAlignment="1">
      <alignment horizontal="left" vertical="center"/>
    </xf>
    <xf numFmtId="0" fontId="1" fillId="2" borderId="24" xfId="0" applyFont="1" applyFill="1" applyBorder="1" applyAlignment="1">
      <alignment horizontal="center" vertical="center"/>
    </xf>
    <xf numFmtId="0" fontId="4" fillId="2" borderId="25" xfId="0" applyFont="1" applyFill="1" applyBorder="1" applyAlignment="1">
      <alignment horizontal="center"/>
    </xf>
    <xf numFmtId="0" fontId="4" fillId="0" borderId="24" xfId="0" applyFont="1" applyBorder="1" applyAlignment="1">
      <alignment horizontal="center" vertical="center"/>
    </xf>
    <xf numFmtId="0" fontId="1" fillId="0" borderId="25" xfId="0" applyFont="1" applyBorder="1" applyAlignment="1">
      <alignment horizontal="center" vertical="center"/>
    </xf>
    <xf numFmtId="0" fontId="4" fillId="0" borderId="25" xfId="0" applyFont="1" applyBorder="1" applyAlignment="1">
      <alignment horizontal="center"/>
    </xf>
    <xf numFmtId="0" fontId="4" fillId="2" borderId="25" xfId="0" applyFont="1" applyFill="1" applyBorder="1"/>
    <xf numFmtId="49" fontId="4" fillId="0" borderId="24" xfId="0" applyNumberFormat="1" applyFont="1" applyBorder="1" applyAlignment="1">
      <alignment horizontal="center" vertical="center"/>
    </xf>
    <xf numFmtId="0" fontId="4" fillId="0" borderId="25" xfId="0" applyFont="1" applyBorder="1"/>
    <xf numFmtId="11" fontId="4" fillId="0" borderId="24" xfId="0" applyNumberFormat="1" applyFont="1" applyBorder="1" applyAlignment="1">
      <alignment horizontal="center" vertical="center"/>
    </xf>
    <xf numFmtId="0" fontId="4" fillId="0" borderId="25" xfId="0" applyFont="1" applyBorder="1" applyAlignment="1">
      <alignment horizontal="center" vertical="center"/>
    </xf>
    <xf numFmtId="0" fontId="1" fillId="2" borderId="25" xfId="0" applyFont="1" applyFill="1" applyBorder="1" applyAlignment="1">
      <alignment horizontal="center" vertical="center"/>
    </xf>
    <xf numFmtId="49" fontId="4" fillId="0" borderId="26" xfId="0" applyNumberFormat="1" applyFont="1" applyBorder="1" applyAlignment="1">
      <alignment horizontal="center" vertical="center"/>
    </xf>
    <xf numFmtId="0" fontId="4" fillId="0" borderId="27" xfId="0" applyNumberFormat="1" applyFont="1" applyBorder="1" applyAlignment="1">
      <alignment horizontal="justify" vertical="center" wrapText="1"/>
    </xf>
    <xf numFmtId="0" fontId="4" fillId="0" borderId="27" xfId="0" applyFont="1" applyBorder="1" applyAlignment="1">
      <alignment horizontal="center" vertical="center"/>
    </xf>
    <xf numFmtId="2" fontId="4" fillId="0" borderId="27" xfId="0" applyNumberFormat="1" applyFont="1" applyBorder="1" applyAlignment="1">
      <alignment horizontal="center" vertical="center"/>
    </xf>
    <xf numFmtId="2" fontId="1" fillId="0" borderId="27" xfId="0" applyNumberFormat="1" applyFont="1" applyBorder="1" applyAlignment="1">
      <alignment horizontal="center" vertical="center"/>
    </xf>
    <xf numFmtId="0" fontId="4" fillId="0" borderId="28" xfId="0" applyFont="1" applyBorder="1"/>
    <xf numFmtId="0" fontId="4" fillId="3" borderId="20" xfId="0" applyNumberFormat="1" applyFont="1" applyFill="1" applyBorder="1" applyAlignment="1">
      <alignment horizontal="justify" vertical="center" wrapText="1"/>
    </xf>
    <xf numFmtId="0" fontId="1" fillId="4" borderId="24" xfId="0" applyFont="1" applyFill="1" applyBorder="1" applyAlignment="1">
      <alignment horizontal="center" vertical="center"/>
    </xf>
    <xf numFmtId="0" fontId="1" fillId="4" borderId="20" xfId="0" applyFont="1" applyFill="1" applyBorder="1" applyAlignment="1">
      <alignment horizontal="justify" vertical="center" wrapText="1"/>
    </xf>
    <xf numFmtId="0" fontId="4" fillId="4" borderId="20" xfId="0" applyFont="1" applyFill="1" applyBorder="1" applyAlignment="1"/>
    <xf numFmtId="0" fontId="4" fillId="4" borderId="20" xfId="0" applyFont="1" applyFill="1" applyBorder="1"/>
    <xf numFmtId="0" fontId="4" fillId="4" borderId="20" xfId="0" applyFont="1" applyFill="1" applyBorder="1" applyAlignment="1">
      <alignment horizontal="center" vertical="center"/>
    </xf>
    <xf numFmtId="2" fontId="4" fillId="4" borderId="20" xfId="0" applyNumberFormat="1" applyFont="1" applyFill="1" applyBorder="1" applyAlignment="1">
      <alignment horizontal="center" vertical="center"/>
    </xf>
    <xf numFmtId="2" fontId="1" fillId="4" borderId="20" xfId="0" applyNumberFormat="1" applyFont="1" applyFill="1" applyBorder="1" applyAlignment="1">
      <alignment horizontal="center" vertical="center"/>
    </xf>
    <xf numFmtId="0" fontId="4" fillId="4" borderId="25" xfId="0" applyFont="1" applyFill="1" applyBorder="1" applyAlignment="1">
      <alignment horizontal="center"/>
    </xf>
    <xf numFmtId="0" fontId="1" fillId="4" borderId="21" xfId="0" applyFont="1" applyFill="1" applyBorder="1" applyAlignment="1">
      <alignment horizontal="center" vertical="center"/>
    </xf>
    <xf numFmtId="0" fontId="1" fillId="4" borderId="22" xfId="0" applyFont="1" applyFill="1" applyBorder="1" applyAlignment="1">
      <alignment horizontal="justify" vertical="center" wrapText="1"/>
    </xf>
    <xf numFmtId="0" fontId="4" fillId="4" borderId="22" xfId="0" applyFont="1" applyFill="1" applyBorder="1"/>
    <xf numFmtId="0" fontId="4" fillId="4" borderId="23" xfId="0" applyFont="1" applyFill="1" applyBorder="1" applyAlignment="1">
      <alignment horizontal="center"/>
    </xf>
    <xf numFmtId="0" fontId="1" fillId="4" borderId="25" xfId="0" applyFont="1" applyFill="1" applyBorder="1" applyAlignment="1">
      <alignment horizontal="center" vertical="center"/>
    </xf>
    <xf numFmtId="0" fontId="4" fillId="2" borderId="24" xfId="0" applyFont="1" applyFill="1" applyBorder="1" applyAlignment="1">
      <alignment horizontal="center" vertical="center"/>
    </xf>
    <xf numFmtId="0" fontId="4" fillId="2" borderId="20" xfId="0" applyFont="1" applyFill="1" applyBorder="1" applyAlignment="1">
      <alignment horizontal="justify" vertical="center" wrapText="1"/>
    </xf>
    <xf numFmtId="0" fontId="4" fillId="0" borderId="20" xfId="0" applyFont="1" applyBorder="1" applyAlignment="1">
      <alignment horizontal="left" vertical="center"/>
    </xf>
    <xf numFmtId="49" fontId="1" fillId="2" borderId="24" xfId="0" applyNumberFormat="1" applyFont="1" applyFill="1" applyBorder="1" applyAlignment="1">
      <alignment horizontal="center" vertical="center"/>
    </xf>
    <xf numFmtId="0" fontId="1" fillId="2" borderId="20" xfId="0" applyNumberFormat="1" applyFont="1" applyFill="1" applyBorder="1" applyAlignment="1">
      <alignment horizontal="left"/>
    </xf>
    <xf numFmtId="0" fontId="1" fillId="2" borderId="20" xfId="0" applyFont="1" applyFill="1" applyBorder="1" applyAlignment="1">
      <alignment horizontal="center" vertical="center"/>
    </xf>
    <xf numFmtId="0" fontId="1" fillId="2" borderId="25" xfId="0" applyFont="1" applyFill="1" applyBorder="1"/>
    <xf numFmtId="4" fontId="0" fillId="0" borderId="0" xfId="0" applyNumberFormat="1"/>
    <xf numFmtId="0" fontId="4" fillId="0" borderId="0" xfId="0" applyFont="1" applyAlignment="1">
      <alignment vertical="justify"/>
    </xf>
    <xf numFmtId="0" fontId="4" fillId="0" borderId="0" xfId="0" applyNumberFormat="1" applyFont="1" applyAlignment="1">
      <alignment vertical="justify"/>
    </xf>
    <xf numFmtId="0" fontId="0" fillId="0" borderId="0" xfId="0" applyNumberFormat="1" applyAlignment="1">
      <alignment vertical="justify"/>
    </xf>
    <xf numFmtId="0" fontId="0" fillId="0" borderId="0" xfId="0" applyAlignment="1">
      <alignment vertical="justify"/>
    </xf>
    <xf numFmtId="0" fontId="4" fillId="0" borderId="0" xfId="0" applyFont="1" applyAlignment="1">
      <alignment horizontal="center" vertical="center"/>
    </xf>
    <xf numFmtId="0" fontId="0" fillId="0" borderId="0" xfId="0" applyAlignment="1">
      <alignment horizontal="center" vertical="center"/>
    </xf>
    <xf numFmtId="11" fontId="0" fillId="0" borderId="0" xfId="0" applyNumberFormat="1" applyAlignment="1">
      <alignment horizontal="center" vertical="center"/>
    </xf>
    <xf numFmtId="4" fontId="0" fillId="0" borderId="0" xfId="0" applyNumberFormat="1" applyAlignment="1">
      <alignment horizontal="center" vertical="center"/>
    </xf>
    <xf numFmtId="4" fontId="4" fillId="0" borderId="0" xfId="0" applyNumberFormat="1" applyFont="1" applyAlignment="1">
      <alignment horizontal="center" vertical="center"/>
    </xf>
    <xf numFmtId="0" fontId="1" fillId="0" borderId="0" xfId="0" applyFont="1" applyAlignment="1">
      <alignment horizontal="center" vertical="center"/>
    </xf>
    <xf numFmtId="0" fontId="1" fillId="0" borderId="0" xfId="0" applyFont="1" applyAlignment="1">
      <alignment horizontal="justify" vertical="center" wrapText="1"/>
    </xf>
    <xf numFmtId="0" fontId="1" fillId="0" borderId="0" xfId="0" applyFont="1" applyAlignment="1">
      <alignment vertical="justify"/>
    </xf>
    <xf numFmtId="0" fontId="4" fillId="0" borderId="0" xfId="0" applyFont="1" applyAlignment="1">
      <alignment horizontal="center" vertical="center" wrapText="1"/>
    </xf>
    <xf numFmtId="0" fontId="6" fillId="0" borderId="0" xfId="0" applyFont="1" applyAlignment="1">
      <alignment horizontal="center" vertical="center"/>
    </xf>
    <xf numFmtId="0" fontId="6" fillId="0" borderId="0" xfId="0" applyFont="1"/>
    <xf numFmtId="0" fontId="6" fillId="0" borderId="0" xfId="0" applyFont="1" applyAlignment="1">
      <alignment vertical="justify"/>
    </xf>
    <xf numFmtId="0" fontId="1" fillId="0" borderId="0" xfId="0" applyFont="1" applyAlignment="1">
      <alignment horizontal="center" vertical="center" wrapText="1"/>
    </xf>
    <xf numFmtId="0" fontId="2" fillId="0" borderId="1" xfId="0" applyFont="1" applyBorder="1" applyAlignment="1">
      <alignment horizontal="center"/>
    </xf>
    <xf numFmtId="0" fontId="2" fillId="0" borderId="2" xfId="0" applyFont="1" applyBorder="1" applyAlignment="1">
      <alignment horizontal="center"/>
    </xf>
    <xf numFmtId="0" fontId="2" fillId="0" borderId="13" xfId="0" applyFont="1" applyBorder="1" applyAlignment="1">
      <alignment horizontal="center"/>
    </xf>
    <xf numFmtId="0" fontId="1" fillId="0" borderId="14" xfId="0" applyFont="1" applyBorder="1" applyAlignment="1">
      <alignment horizontal="center"/>
    </xf>
    <xf numFmtId="0" fontId="1" fillId="0" borderId="15" xfId="0" applyFont="1" applyBorder="1" applyAlignment="1">
      <alignment horizontal="center"/>
    </xf>
    <xf numFmtId="0" fontId="1" fillId="0" borderId="16" xfId="0" applyFont="1" applyBorder="1" applyAlignment="1">
      <alignment horizontal="center"/>
    </xf>
    <xf numFmtId="0" fontId="1" fillId="0" borderId="16" xfId="0" applyFont="1" applyBorder="1" applyAlignment="1">
      <alignment horizontal="center" vertical="center"/>
    </xf>
    <xf numFmtId="0" fontId="1" fillId="0" borderId="10" xfId="0" applyFont="1" applyBorder="1" applyAlignment="1">
      <alignment horizontal="center" vertical="center"/>
    </xf>
    <xf numFmtId="0" fontId="3" fillId="0" borderId="7" xfId="0" applyFont="1" applyBorder="1" applyAlignment="1">
      <alignment horizontal="center" vertical="center" wrapText="1"/>
    </xf>
    <xf numFmtId="0" fontId="3" fillId="0" borderId="4" xfId="0" applyFont="1" applyBorder="1" applyAlignment="1">
      <alignment horizontal="center" vertical="center" wrapText="1"/>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 fillId="0" borderId="6" xfId="0" applyFont="1" applyBorder="1" applyAlignment="1">
      <alignment horizontal="justify" vertical="center" wrapText="1"/>
    </xf>
    <xf numFmtId="0" fontId="1" fillId="0" borderId="5" xfId="0" applyFont="1" applyBorder="1" applyAlignment="1">
      <alignment horizontal="left" vertical="center"/>
    </xf>
    <xf numFmtId="0" fontId="1" fillId="0" borderId="6" xfId="0" applyFont="1" applyBorder="1" applyAlignment="1">
      <alignment horizontal="left" vertical="center"/>
    </xf>
    <xf numFmtId="0" fontId="1" fillId="0" borderId="14" xfId="0" applyFont="1" applyBorder="1" applyAlignment="1">
      <alignment horizontal="center" vertical="center"/>
    </xf>
    <xf numFmtId="0" fontId="1" fillId="0" borderId="9" xfId="0" applyFont="1" applyBorder="1" applyAlignment="1">
      <alignment horizontal="center" vertic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28577</xdr:colOff>
      <xdr:row>0</xdr:row>
      <xdr:rowOff>47625</xdr:rowOff>
    </xdr:from>
    <xdr:to>
      <xdr:col>1</xdr:col>
      <xdr:colOff>714376</xdr:colOff>
      <xdr:row>2</xdr:row>
      <xdr:rowOff>95250</xdr:rowOff>
    </xdr:to>
    <xdr:pic>
      <xdr:nvPicPr>
        <xdr:cNvPr id="14" name="3 Imagen" descr="Descripción: C:\Users\schaveze\AppData\Local\Microsoft\Windows\Temporary Internet Files\Content.Outlook\Y3XGK4S2\LOGO_CONAGUA.jpg"/>
        <xdr:cNvPicPr>
          <a:picLocks noChangeAspect="1" noChangeArrowheads="1"/>
        </xdr:cNvPicPr>
      </xdr:nvPicPr>
      <xdr:blipFill>
        <a:blip xmlns:r="http://schemas.openxmlformats.org/officeDocument/2006/relationships" r:embed="rId1" cstate="print"/>
        <a:srcRect/>
        <a:stretch>
          <a:fillRect/>
        </a:stretch>
      </xdr:blipFill>
      <xdr:spPr bwMode="auto">
        <a:xfrm>
          <a:off x="28577" y="47625"/>
          <a:ext cx="1076324" cy="800100"/>
        </a:xfrm>
        <a:prstGeom prst="rect">
          <a:avLst/>
        </a:prstGeom>
        <a:noFill/>
        <a:ln w="9525">
          <a:noFill/>
          <a:miter lim="800000"/>
          <a:headEnd/>
          <a:tailEnd/>
        </a:ln>
      </xdr:spPr>
    </xdr:pic>
    <xdr:clientData/>
  </xdr:twoCellAnchor>
  <xdr:twoCellAnchor editAs="oneCell">
    <xdr:from>
      <xdr:col>1</xdr:col>
      <xdr:colOff>2133600</xdr:colOff>
      <xdr:row>0</xdr:row>
      <xdr:rowOff>28575</xdr:rowOff>
    </xdr:from>
    <xdr:to>
      <xdr:col>1</xdr:col>
      <xdr:colOff>3143250</xdr:colOff>
      <xdr:row>2</xdr:row>
      <xdr:rowOff>114300</xdr:rowOff>
    </xdr:to>
    <xdr:pic>
      <xdr:nvPicPr>
        <xdr:cNvPr id="7" name="45 Imagen" descr="para camisas.jpg"/>
        <xdr:cNvPicPr>
          <a:picLocks noChangeAspect="1"/>
        </xdr:cNvPicPr>
      </xdr:nvPicPr>
      <xdr:blipFill>
        <a:blip xmlns:r="http://schemas.openxmlformats.org/officeDocument/2006/relationships" r:embed="rId2" cstate="print"/>
        <a:srcRect/>
        <a:stretch>
          <a:fillRect/>
        </a:stretch>
      </xdr:blipFill>
      <xdr:spPr bwMode="auto">
        <a:xfrm>
          <a:off x="2524125" y="28575"/>
          <a:ext cx="1009650" cy="838200"/>
        </a:xfrm>
        <a:prstGeom prst="rect">
          <a:avLst/>
        </a:prstGeom>
        <a:noFill/>
        <a:ln w="9525">
          <a:noFill/>
          <a:miter lim="800000"/>
          <a:headEnd/>
          <a:tailEnd/>
        </a:ln>
      </xdr:spPr>
    </xdr:pic>
    <xdr:clientData/>
  </xdr:twoCellAnchor>
  <xdr:twoCellAnchor editAs="oneCell">
    <xdr:from>
      <xdr:col>1</xdr:col>
      <xdr:colOff>1057275</xdr:colOff>
      <xdr:row>0</xdr:row>
      <xdr:rowOff>9525</xdr:rowOff>
    </xdr:from>
    <xdr:to>
      <xdr:col>1</xdr:col>
      <xdr:colOff>1733550</xdr:colOff>
      <xdr:row>1</xdr:row>
      <xdr:rowOff>419100</xdr:rowOff>
    </xdr:to>
    <xdr:pic>
      <xdr:nvPicPr>
        <xdr:cNvPr id="5" name="Picture 13"/>
        <xdr:cNvPicPr>
          <a:picLocks noChangeAspect="1" noChangeArrowheads="1"/>
        </xdr:cNvPicPr>
      </xdr:nvPicPr>
      <xdr:blipFill>
        <a:blip xmlns:r="http://schemas.openxmlformats.org/officeDocument/2006/relationships" r:embed="rId3" cstate="print"/>
        <a:srcRect/>
        <a:stretch>
          <a:fillRect/>
        </a:stretch>
      </xdr:blipFill>
      <xdr:spPr bwMode="auto">
        <a:xfrm>
          <a:off x="1476375" y="9525"/>
          <a:ext cx="676275" cy="647700"/>
        </a:xfrm>
        <a:prstGeom prst="rect">
          <a:avLst/>
        </a:prstGeom>
        <a:noFill/>
        <a:ln w="9525">
          <a:noFill/>
          <a:miter lim="800000"/>
          <a:headEnd/>
          <a:tailEnd/>
        </a:ln>
      </xdr:spPr>
    </xdr:pic>
    <xdr:clientData/>
  </xdr:twoCellAnchor>
  <xdr:twoCellAnchor>
    <xdr:from>
      <xdr:col>1</xdr:col>
      <xdr:colOff>942975</xdr:colOff>
      <xdr:row>1</xdr:row>
      <xdr:rowOff>428625</xdr:rowOff>
    </xdr:from>
    <xdr:to>
      <xdr:col>1</xdr:col>
      <xdr:colOff>1943100</xdr:colOff>
      <xdr:row>2</xdr:row>
      <xdr:rowOff>161925</xdr:rowOff>
    </xdr:to>
    <xdr:sp macro="" textlink="">
      <xdr:nvSpPr>
        <xdr:cNvPr id="8" name="Text Box 11"/>
        <xdr:cNvSpPr txBox="1">
          <a:spLocks noChangeArrowheads="1"/>
        </xdr:cNvSpPr>
      </xdr:nvSpPr>
      <xdr:spPr bwMode="auto">
        <a:xfrm>
          <a:off x="1362075" y="666750"/>
          <a:ext cx="1000125" cy="24765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1" i="0" strike="noStrike">
              <a:solidFill>
                <a:srgbClr val="000000"/>
              </a:solidFill>
              <a:latin typeface="Arial"/>
              <a:cs typeface="Arial"/>
            </a:rPr>
            <a:t>COMISION NCIONAL DEL AGUA</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P272"/>
  <sheetViews>
    <sheetView workbookViewId="0">
      <pane xSplit="2" ySplit="7" topLeftCell="C8" activePane="bottomRight" state="frozen"/>
      <selection pane="topRight" activeCell="C1" sqref="C1"/>
      <selection pane="bottomLeft" activeCell="A10" sqref="A10"/>
      <selection pane="bottomRight" activeCell="B202" sqref="B202"/>
    </sheetView>
  </sheetViews>
  <sheetFormatPr baseColWidth="10" defaultRowHeight="12.75"/>
  <cols>
    <col min="1" max="1" width="6.28515625" customWidth="1"/>
    <col min="2" max="2" width="48.28515625" customWidth="1"/>
    <col min="3" max="3" width="4.42578125" customWidth="1"/>
    <col min="4" max="4" width="6.7109375" customWidth="1"/>
    <col min="5" max="5" width="4.42578125" bestFit="1" customWidth="1"/>
    <col min="6" max="6" width="6.7109375" customWidth="1"/>
    <col min="7" max="7" width="7.28515625" customWidth="1"/>
    <col min="8" max="8" width="7.140625" customWidth="1"/>
    <col min="9" max="9" width="7.28515625" customWidth="1"/>
    <col min="10" max="10" width="6.85546875" customWidth="1"/>
    <col min="11" max="12" width="9" customWidth="1"/>
    <col min="13" max="13" width="21.5703125" customWidth="1"/>
  </cols>
  <sheetData>
    <row r="1" spans="1:13" ht="18.75" thickTop="1">
      <c r="A1" s="1"/>
      <c r="B1" s="2"/>
      <c r="C1" s="93" t="s">
        <v>0</v>
      </c>
      <c r="D1" s="94"/>
      <c r="E1" s="94"/>
      <c r="F1" s="94"/>
      <c r="G1" s="94"/>
      <c r="H1" s="94"/>
      <c r="I1" s="94"/>
      <c r="J1" s="94"/>
      <c r="K1" s="94"/>
      <c r="L1" s="94"/>
      <c r="M1" s="95"/>
    </row>
    <row r="2" spans="1:13" ht="40.5" customHeight="1">
      <c r="A2" s="3"/>
      <c r="B2" s="17"/>
      <c r="C2" s="106" t="s">
        <v>1</v>
      </c>
      <c r="D2" s="107"/>
      <c r="E2" s="105" t="s">
        <v>88</v>
      </c>
      <c r="F2" s="105"/>
      <c r="G2" s="105"/>
      <c r="H2" s="105"/>
      <c r="I2" s="105"/>
      <c r="J2" s="105"/>
      <c r="K2" s="105"/>
      <c r="L2" s="105"/>
      <c r="M2" s="15"/>
    </row>
    <row r="3" spans="1:13" ht="13.5" thickBot="1">
      <c r="A3" s="101"/>
      <c r="B3" s="102"/>
      <c r="C3" s="6" t="s">
        <v>2</v>
      </c>
      <c r="D3" s="7"/>
      <c r="E3" s="7" t="s">
        <v>320</v>
      </c>
      <c r="G3" s="5"/>
      <c r="H3" s="5"/>
      <c r="I3" s="5"/>
      <c r="J3" s="5"/>
      <c r="K3" s="5"/>
      <c r="L3" s="5"/>
      <c r="M3" s="16"/>
    </row>
    <row r="4" spans="1:13" ht="14.25" thickTop="1" thickBot="1">
      <c r="A4" s="4"/>
      <c r="B4" s="4"/>
      <c r="C4" s="4"/>
      <c r="D4" s="4"/>
      <c r="E4" s="4"/>
      <c r="F4" s="11"/>
      <c r="G4" s="4"/>
      <c r="H4" s="4"/>
      <c r="I4" s="4"/>
      <c r="J4" s="4"/>
      <c r="K4" s="4"/>
      <c r="L4" s="4"/>
      <c r="M4" s="4"/>
    </row>
    <row r="5" spans="1:13" ht="13.5" thickTop="1">
      <c r="A5" s="103" t="s">
        <v>3</v>
      </c>
      <c r="B5" s="108" t="s">
        <v>4</v>
      </c>
      <c r="C5" s="96" t="s">
        <v>9</v>
      </c>
      <c r="D5" s="97"/>
      <c r="E5" s="98"/>
      <c r="F5" s="96" t="s">
        <v>17</v>
      </c>
      <c r="G5" s="97"/>
      <c r="H5" s="97"/>
      <c r="I5" s="98"/>
      <c r="J5" s="96" t="s">
        <v>18</v>
      </c>
      <c r="K5" s="97"/>
      <c r="L5" s="98"/>
      <c r="M5" s="99" t="s">
        <v>16</v>
      </c>
    </row>
    <row r="6" spans="1:13" ht="13.5" thickBot="1">
      <c r="A6" s="104"/>
      <c r="B6" s="109"/>
      <c r="C6" s="9" t="s">
        <v>5</v>
      </c>
      <c r="D6" s="8" t="s">
        <v>6</v>
      </c>
      <c r="E6" s="10" t="s">
        <v>7</v>
      </c>
      <c r="F6" s="9" t="s">
        <v>8</v>
      </c>
      <c r="G6" s="8" t="s">
        <v>10</v>
      </c>
      <c r="H6" s="8" t="s">
        <v>11</v>
      </c>
      <c r="I6" s="10" t="s">
        <v>12</v>
      </c>
      <c r="J6" s="9" t="s">
        <v>13</v>
      </c>
      <c r="K6" s="8" t="s">
        <v>14</v>
      </c>
      <c r="L6" s="10" t="s">
        <v>15</v>
      </c>
      <c r="M6" s="100"/>
    </row>
    <row r="7" spans="1:13" ht="14.25" thickTop="1" thickBot="1">
      <c r="B7" s="12"/>
    </row>
    <row r="8" spans="1:13" ht="13.5" thickTop="1">
      <c r="A8" s="63">
        <v>1</v>
      </c>
      <c r="B8" s="64" t="s">
        <v>89</v>
      </c>
      <c r="C8" s="65"/>
      <c r="D8" s="65"/>
      <c r="E8" s="65"/>
      <c r="F8" s="65"/>
      <c r="G8" s="65"/>
      <c r="H8" s="65"/>
      <c r="I8" s="65"/>
      <c r="J8" s="65"/>
      <c r="K8" s="65"/>
      <c r="L8" s="65"/>
      <c r="M8" s="66"/>
    </row>
    <row r="9" spans="1:13">
      <c r="A9" s="37">
        <v>5000</v>
      </c>
      <c r="B9" s="18" t="s">
        <v>82</v>
      </c>
      <c r="C9" s="19"/>
      <c r="D9" s="19"/>
      <c r="E9" s="19"/>
      <c r="F9" s="19"/>
      <c r="G9" s="19"/>
      <c r="H9" s="19"/>
      <c r="I9" s="19"/>
      <c r="J9" s="19"/>
      <c r="K9" s="19"/>
      <c r="L9" s="19"/>
      <c r="M9" s="38"/>
    </row>
    <row r="10" spans="1:13" ht="22.5">
      <c r="A10" s="39" t="s">
        <v>193</v>
      </c>
      <c r="B10" s="21" t="s">
        <v>183</v>
      </c>
      <c r="C10" s="22"/>
      <c r="D10" s="22"/>
      <c r="E10" s="22"/>
      <c r="F10" s="20" t="s">
        <v>31</v>
      </c>
      <c r="G10" s="23"/>
      <c r="H10" s="23"/>
      <c r="I10" s="23"/>
      <c r="J10" s="23">
        <v>1</v>
      </c>
      <c r="K10" s="23">
        <f>J10</f>
        <v>1</v>
      </c>
      <c r="L10" s="24">
        <f>K10</f>
        <v>1</v>
      </c>
      <c r="M10" s="40"/>
    </row>
    <row r="11" spans="1:13" ht="22.5">
      <c r="A11" s="39" t="s">
        <v>194</v>
      </c>
      <c r="B11" s="21" t="s">
        <v>184</v>
      </c>
      <c r="C11" s="22"/>
      <c r="D11" s="22"/>
      <c r="E11" s="22"/>
      <c r="F11" s="20" t="s">
        <v>31</v>
      </c>
      <c r="G11" s="23"/>
      <c r="H11" s="23"/>
      <c r="I11" s="23"/>
      <c r="J11" s="23">
        <v>1</v>
      </c>
      <c r="K11" s="23">
        <f>J11</f>
        <v>1</v>
      </c>
      <c r="L11" s="24">
        <f t="shared" ref="L11:L21" si="0">K11</f>
        <v>1</v>
      </c>
      <c r="M11" s="41"/>
    </row>
    <row r="12" spans="1:13" ht="22.5">
      <c r="A12" s="39" t="s">
        <v>195</v>
      </c>
      <c r="B12" s="21" t="s">
        <v>185</v>
      </c>
      <c r="C12" s="22"/>
      <c r="D12" s="22"/>
      <c r="E12" s="22"/>
      <c r="F12" s="20" t="s">
        <v>50</v>
      </c>
      <c r="G12" s="23">
        <v>110</v>
      </c>
      <c r="H12" s="23"/>
      <c r="I12" s="23"/>
      <c r="J12" s="23"/>
      <c r="K12" s="23">
        <f>G12</f>
        <v>110</v>
      </c>
      <c r="L12" s="24">
        <f t="shared" si="0"/>
        <v>110</v>
      </c>
      <c r="M12" s="41"/>
    </row>
    <row r="13" spans="1:13" ht="22.5">
      <c r="A13" s="39" t="s">
        <v>196</v>
      </c>
      <c r="B13" s="21" t="s">
        <v>186</v>
      </c>
      <c r="C13" s="22"/>
      <c r="D13" s="22"/>
      <c r="E13" s="22"/>
      <c r="F13" s="20" t="s">
        <v>50</v>
      </c>
      <c r="G13" s="23">
        <v>6</v>
      </c>
      <c r="H13" s="23"/>
      <c r="I13" s="23"/>
      <c r="J13" s="23"/>
      <c r="K13" s="23">
        <f>G13</f>
        <v>6</v>
      </c>
      <c r="L13" s="24">
        <f t="shared" ref="L13" si="1">K13</f>
        <v>6</v>
      </c>
      <c r="M13" s="41"/>
    </row>
    <row r="14" spans="1:13" ht="22.5">
      <c r="A14" s="37">
        <v>5005</v>
      </c>
      <c r="B14" s="18" t="s">
        <v>224</v>
      </c>
      <c r="C14" s="19"/>
      <c r="D14" s="19"/>
      <c r="E14" s="19"/>
      <c r="F14" s="26"/>
      <c r="G14" s="27"/>
      <c r="H14" s="27"/>
      <c r="I14" s="27"/>
      <c r="J14" s="27"/>
      <c r="K14" s="27"/>
      <c r="L14" s="28"/>
      <c r="M14" s="38"/>
    </row>
    <row r="15" spans="1:13">
      <c r="A15" s="39" t="s">
        <v>197</v>
      </c>
      <c r="B15" s="21" t="s">
        <v>38</v>
      </c>
      <c r="C15" s="22"/>
      <c r="D15" s="22"/>
      <c r="E15" s="22"/>
      <c r="F15" s="20" t="s">
        <v>24</v>
      </c>
      <c r="G15" s="23"/>
      <c r="H15" s="23"/>
      <c r="I15" s="23"/>
      <c r="J15" s="23">
        <v>3</v>
      </c>
      <c r="K15" s="23">
        <f>J15</f>
        <v>3</v>
      </c>
      <c r="L15" s="24">
        <f t="shared" si="0"/>
        <v>3</v>
      </c>
      <c r="M15" s="41"/>
    </row>
    <row r="16" spans="1:13">
      <c r="A16" s="68">
        <v>5030</v>
      </c>
      <c r="B16" s="69" t="s">
        <v>225</v>
      </c>
      <c r="C16" s="19"/>
      <c r="D16" s="19"/>
      <c r="E16" s="19"/>
      <c r="F16" s="26"/>
      <c r="G16" s="27"/>
      <c r="H16" s="27"/>
      <c r="I16" s="27"/>
      <c r="J16" s="27"/>
      <c r="K16" s="27"/>
      <c r="L16" s="28"/>
      <c r="M16" s="38"/>
    </row>
    <row r="17" spans="1:16" ht="33.75">
      <c r="A17" s="39" t="s">
        <v>198</v>
      </c>
      <c r="B17" s="21" t="s">
        <v>199</v>
      </c>
      <c r="C17" s="22"/>
      <c r="D17" s="22"/>
      <c r="E17" s="22"/>
      <c r="F17" s="20" t="s">
        <v>23</v>
      </c>
      <c r="G17" s="23">
        <v>18</v>
      </c>
      <c r="H17" s="20"/>
      <c r="I17" s="23"/>
      <c r="J17" s="23"/>
      <c r="K17" s="23">
        <f>G17</f>
        <v>18</v>
      </c>
      <c r="L17" s="24">
        <f t="shared" si="0"/>
        <v>18</v>
      </c>
      <c r="M17" s="41"/>
    </row>
    <row r="18" spans="1:16" ht="33.75">
      <c r="A18" s="39" t="s">
        <v>200</v>
      </c>
      <c r="B18" s="21" t="s">
        <v>201</v>
      </c>
      <c r="C18" s="22"/>
      <c r="D18" s="22"/>
      <c r="E18" s="22"/>
      <c r="F18" s="20" t="s">
        <v>23</v>
      </c>
      <c r="G18" s="23">
        <v>6</v>
      </c>
      <c r="H18" s="23"/>
      <c r="I18" s="23"/>
      <c r="J18" s="23"/>
      <c r="K18" s="23">
        <f>G18</f>
        <v>6</v>
      </c>
      <c r="L18" s="24">
        <f t="shared" si="0"/>
        <v>6</v>
      </c>
      <c r="M18" s="41"/>
    </row>
    <row r="19" spans="1:16">
      <c r="A19" s="37" t="s">
        <v>226</v>
      </c>
      <c r="B19" s="18" t="s">
        <v>227</v>
      </c>
      <c r="C19" s="19"/>
      <c r="D19" s="19"/>
      <c r="E19" s="19"/>
      <c r="F19" s="26"/>
      <c r="G19" s="27"/>
      <c r="H19" s="27"/>
      <c r="I19" s="27"/>
      <c r="J19" s="27"/>
      <c r="K19" s="27"/>
      <c r="L19" s="28"/>
      <c r="M19" s="38"/>
    </row>
    <row r="20" spans="1:16" ht="33.75">
      <c r="A20" s="39" t="s">
        <v>203</v>
      </c>
      <c r="B20" s="21" t="s">
        <v>202</v>
      </c>
      <c r="C20" s="22"/>
      <c r="D20" s="22"/>
      <c r="E20" s="22"/>
      <c r="F20" s="20" t="s">
        <v>23</v>
      </c>
      <c r="G20" s="23">
        <v>18</v>
      </c>
      <c r="H20" s="23"/>
      <c r="I20" s="23"/>
      <c r="J20" s="23"/>
      <c r="K20" s="23">
        <f>G20</f>
        <v>18</v>
      </c>
      <c r="L20" s="24">
        <f t="shared" si="0"/>
        <v>18</v>
      </c>
      <c r="M20" s="41"/>
    </row>
    <row r="21" spans="1:16" ht="33.75">
      <c r="A21" s="39" t="s">
        <v>204</v>
      </c>
      <c r="B21" s="21" t="s">
        <v>205</v>
      </c>
      <c r="C21" s="22"/>
      <c r="D21" s="22"/>
      <c r="E21" s="22"/>
      <c r="F21" s="20" t="s">
        <v>23</v>
      </c>
      <c r="G21" s="23">
        <v>6</v>
      </c>
      <c r="H21" s="23"/>
      <c r="I21" s="23"/>
      <c r="J21" s="23"/>
      <c r="K21" s="23">
        <f>G21</f>
        <v>6</v>
      </c>
      <c r="L21" s="24">
        <f t="shared" si="0"/>
        <v>6</v>
      </c>
      <c r="M21" s="41"/>
    </row>
    <row r="22" spans="1:16">
      <c r="A22" s="37" t="s">
        <v>301</v>
      </c>
      <c r="B22" s="29" t="s">
        <v>302</v>
      </c>
      <c r="C22" s="19"/>
      <c r="D22" s="19"/>
      <c r="E22" s="19"/>
      <c r="F22" s="19"/>
      <c r="G22" s="19"/>
      <c r="H22" s="19"/>
      <c r="I22" s="19"/>
      <c r="J22" s="19"/>
      <c r="K22" s="27"/>
      <c r="L22" s="28"/>
      <c r="M22" s="42"/>
    </row>
    <row r="23" spans="1:16" ht="33.75">
      <c r="A23" s="43" t="s">
        <v>206</v>
      </c>
      <c r="B23" s="54" t="s">
        <v>208</v>
      </c>
      <c r="C23" s="20"/>
      <c r="D23" s="20"/>
      <c r="E23" s="20"/>
      <c r="F23" s="20" t="s">
        <v>23</v>
      </c>
      <c r="G23" s="23">
        <v>6</v>
      </c>
      <c r="H23" s="23"/>
      <c r="I23" s="23"/>
      <c r="J23" s="23"/>
      <c r="K23" s="23">
        <f t="shared" ref="K23:K25" si="2">G23</f>
        <v>6</v>
      </c>
      <c r="L23" s="24">
        <f t="shared" ref="L23:L25" si="3">K23</f>
        <v>6</v>
      </c>
      <c r="M23" s="44"/>
    </row>
    <row r="24" spans="1:16" ht="33.75">
      <c r="A24" s="43" t="s">
        <v>209</v>
      </c>
      <c r="B24" s="30" t="s">
        <v>210</v>
      </c>
      <c r="C24" s="20"/>
      <c r="D24" s="20"/>
      <c r="E24" s="20"/>
      <c r="F24" s="20" t="s">
        <v>23</v>
      </c>
      <c r="G24" s="23">
        <v>18</v>
      </c>
      <c r="H24" s="23"/>
      <c r="I24" s="23"/>
      <c r="J24" s="23"/>
      <c r="K24" s="23">
        <f t="shared" si="2"/>
        <v>18</v>
      </c>
      <c r="L24" s="24">
        <f t="shared" si="3"/>
        <v>18</v>
      </c>
      <c r="M24" s="44"/>
    </row>
    <row r="25" spans="1:16" ht="22.5">
      <c r="A25" s="43" t="s">
        <v>214</v>
      </c>
      <c r="B25" s="30" t="s">
        <v>213</v>
      </c>
      <c r="C25" s="20"/>
      <c r="D25" s="20"/>
      <c r="E25" s="20"/>
      <c r="F25" s="20" t="s">
        <v>23</v>
      </c>
      <c r="G25" s="23">
        <v>6</v>
      </c>
      <c r="H25" s="23"/>
      <c r="I25" s="23"/>
      <c r="J25" s="23"/>
      <c r="K25" s="23">
        <f t="shared" si="2"/>
        <v>6</v>
      </c>
      <c r="L25" s="24">
        <f t="shared" si="3"/>
        <v>6</v>
      </c>
      <c r="M25" s="44"/>
      <c r="O25" s="4"/>
      <c r="P25" s="4"/>
    </row>
    <row r="26" spans="1:16">
      <c r="A26" s="71" t="s">
        <v>304</v>
      </c>
      <c r="B26" s="72" t="s">
        <v>303</v>
      </c>
      <c r="C26" s="26"/>
      <c r="D26" s="26"/>
      <c r="E26" s="26"/>
      <c r="F26" s="26"/>
      <c r="G26" s="27"/>
      <c r="H26" s="27"/>
      <c r="I26" s="27"/>
      <c r="J26" s="27"/>
      <c r="K26" s="27"/>
      <c r="L26" s="28"/>
      <c r="M26" s="42"/>
    </row>
    <row r="27" spans="1:16" ht="22.5">
      <c r="A27" s="45" t="s">
        <v>215</v>
      </c>
      <c r="B27" s="30" t="s">
        <v>216</v>
      </c>
      <c r="C27" s="20"/>
      <c r="D27" s="20"/>
      <c r="E27" s="20"/>
      <c r="F27" s="20" t="s">
        <v>23</v>
      </c>
      <c r="G27" s="23">
        <v>6</v>
      </c>
      <c r="H27" s="23"/>
      <c r="I27" s="23"/>
      <c r="J27" s="23"/>
      <c r="K27" s="23">
        <f t="shared" ref="K27" si="4">G27</f>
        <v>6</v>
      </c>
      <c r="L27" s="24">
        <f t="shared" ref="L27" si="5">K27</f>
        <v>6</v>
      </c>
      <c r="M27" s="44"/>
      <c r="N27" s="4"/>
    </row>
    <row r="28" spans="1:16">
      <c r="A28" s="71" t="s">
        <v>305</v>
      </c>
      <c r="B28" s="32" t="s">
        <v>306</v>
      </c>
      <c r="C28" s="73"/>
      <c r="D28" s="73"/>
      <c r="E28" s="73"/>
      <c r="F28" s="73"/>
      <c r="G28" s="28"/>
      <c r="H28" s="28"/>
      <c r="I28" s="28"/>
      <c r="J28" s="28"/>
      <c r="K28" s="28"/>
      <c r="L28" s="28"/>
      <c r="M28" s="74"/>
    </row>
    <row r="29" spans="1:16" ht="22.5">
      <c r="A29" s="43" t="s">
        <v>207</v>
      </c>
      <c r="B29" s="30" t="s">
        <v>310</v>
      </c>
      <c r="C29" s="20"/>
      <c r="D29" s="20"/>
      <c r="E29" s="20"/>
      <c r="F29" s="20" t="s">
        <v>23</v>
      </c>
      <c r="G29" s="23">
        <v>6</v>
      </c>
      <c r="H29" s="23"/>
      <c r="I29" s="23"/>
      <c r="J29" s="23"/>
      <c r="K29" s="23">
        <f t="shared" ref="K29" si="6">G29</f>
        <v>6</v>
      </c>
      <c r="L29" s="24">
        <f t="shared" ref="L29" si="7">K29</f>
        <v>6</v>
      </c>
      <c r="M29" s="44"/>
    </row>
    <row r="30" spans="1:16">
      <c r="A30" s="71" t="s">
        <v>307</v>
      </c>
      <c r="B30" s="32" t="s">
        <v>308</v>
      </c>
      <c r="C30" s="73"/>
      <c r="D30" s="73"/>
      <c r="E30" s="73"/>
      <c r="F30" s="73"/>
      <c r="G30" s="28"/>
      <c r="H30" s="28"/>
      <c r="I30" s="28"/>
      <c r="J30" s="28"/>
      <c r="K30" s="28"/>
      <c r="L30" s="28"/>
      <c r="M30" s="74"/>
    </row>
    <row r="31" spans="1:16" ht="33.75">
      <c r="A31" s="43" t="s">
        <v>211</v>
      </c>
      <c r="B31" s="30" t="s">
        <v>212</v>
      </c>
      <c r="C31" s="20"/>
      <c r="D31" s="20"/>
      <c r="E31" s="20"/>
      <c r="F31" s="20" t="s">
        <v>23</v>
      </c>
      <c r="G31" s="23">
        <v>18</v>
      </c>
      <c r="H31" s="23"/>
      <c r="I31" s="23"/>
      <c r="J31" s="23"/>
      <c r="K31" s="23">
        <f t="shared" ref="K31" si="8">G31</f>
        <v>18</v>
      </c>
      <c r="L31" s="24">
        <f t="shared" ref="L31:L33" si="9">K31</f>
        <v>18</v>
      </c>
      <c r="M31" s="44"/>
    </row>
    <row r="32" spans="1:16" ht="22.5">
      <c r="A32" s="43" t="s">
        <v>217</v>
      </c>
      <c r="B32" s="30" t="s">
        <v>90</v>
      </c>
      <c r="C32" s="20"/>
      <c r="D32" s="20"/>
      <c r="E32" s="20"/>
      <c r="F32" s="20" t="s">
        <v>24</v>
      </c>
      <c r="G32" s="23"/>
      <c r="H32" s="23"/>
      <c r="I32" s="23"/>
      <c r="J32" s="23">
        <v>1.75</v>
      </c>
      <c r="K32" s="23">
        <f>J32</f>
        <v>1.75</v>
      </c>
      <c r="L32" s="24">
        <f t="shared" si="9"/>
        <v>1.75</v>
      </c>
      <c r="M32" s="44"/>
    </row>
    <row r="33" spans="1:13" ht="22.5">
      <c r="A33" s="43" t="s">
        <v>218</v>
      </c>
      <c r="B33" s="30" t="s">
        <v>219</v>
      </c>
      <c r="C33" s="20"/>
      <c r="D33" s="20"/>
      <c r="E33" s="20"/>
      <c r="F33" s="20" t="s">
        <v>24</v>
      </c>
      <c r="G33" s="23"/>
      <c r="H33" s="23"/>
      <c r="I33" s="23"/>
      <c r="J33" s="23">
        <v>6</v>
      </c>
      <c r="K33" s="23">
        <f>J33</f>
        <v>6</v>
      </c>
      <c r="L33" s="24">
        <f t="shared" si="9"/>
        <v>6</v>
      </c>
      <c r="M33" s="44"/>
    </row>
    <row r="34" spans="1:13">
      <c r="A34" s="37" t="s">
        <v>309</v>
      </c>
      <c r="B34" s="31" t="s">
        <v>39</v>
      </c>
      <c r="C34" s="26"/>
      <c r="D34" s="26"/>
      <c r="E34" s="26"/>
      <c r="F34" s="26"/>
      <c r="G34" s="26"/>
      <c r="H34" s="26"/>
      <c r="I34" s="26"/>
      <c r="J34" s="27"/>
      <c r="K34" s="27"/>
      <c r="L34" s="28"/>
      <c r="M34" s="42"/>
    </row>
    <row r="35" spans="1:13" ht="45">
      <c r="A35" s="43" t="s">
        <v>221</v>
      </c>
      <c r="B35" s="54" t="s">
        <v>220</v>
      </c>
      <c r="C35" s="20"/>
      <c r="D35" s="20"/>
      <c r="E35" s="20"/>
      <c r="F35" s="20" t="s">
        <v>314</v>
      </c>
      <c r="G35" s="20"/>
      <c r="H35" s="20"/>
      <c r="I35" s="20"/>
      <c r="J35" s="23">
        <v>1</v>
      </c>
      <c r="K35" s="23">
        <f t="shared" ref="K35:L37" si="10">J35</f>
        <v>1</v>
      </c>
      <c r="L35" s="24">
        <f t="shared" si="10"/>
        <v>1</v>
      </c>
      <c r="M35" s="44"/>
    </row>
    <row r="36" spans="1:13" ht="45">
      <c r="A36" s="43" t="s">
        <v>222</v>
      </c>
      <c r="B36" s="54" t="s">
        <v>311</v>
      </c>
      <c r="C36" s="20"/>
      <c r="D36" s="20"/>
      <c r="E36" s="20"/>
      <c r="F36" s="20" t="s">
        <v>313</v>
      </c>
      <c r="G36" s="20"/>
      <c r="H36" s="20"/>
      <c r="I36" s="20"/>
      <c r="J36" s="23">
        <v>48</v>
      </c>
      <c r="K36" s="23">
        <f t="shared" si="10"/>
        <v>48</v>
      </c>
      <c r="L36" s="24">
        <f t="shared" si="10"/>
        <v>48</v>
      </c>
      <c r="M36" s="44"/>
    </row>
    <row r="37" spans="1:13" ht="22.5">
      <c r="A37" s="43" t="s">
        <v>223</v>
      </c>
      <c r="B37" s="30" t="s">
        <v>312</v>
      </c>
      <c r="C37" s="20"/>
      <c r="D37" s="20"/>
      <c r="E37" s="20"/>
      <c r="F37" s="20" t="s">
        <v>27</v>
      </c>
      <c r="G37" s="20"/>
      <c r="H37" s="20"/>
      <c r="I37" s="20"/>
      <c r="J37" s="23">
        <v>1</v>
      </c>
      <c r="K37" s="23">
        <f t="shared" si="10"/>
        <v>1</v>
      </c>
      <c r="L37" s="24">
        <f t="shared" si="10"/>
        <v>1</v>
      </c>
      <c r="M37" s="44"/>
    </row>
    <row r="38" spans="1:13">
      <c r="A38" s="37" t="s">
        <v>32</v>
      </c>
      <c r="B38" s="32" t="s">
        <v>40</v>
      </c>
      <c r="C38" s="26"/>
      <c r="D38" s="26"/>
      <c r="E38" s="26"/>
      <c r="F38" s="26"/>
      <c r="G38" s="26"/>
      <c r="H38" s="26"/>
      <c r="I38" s="26"/>
      <c r="J38" s="27"/>
      <c r="K38" s="27"/>
      <c r="L38" s="28"/>
      <c r="M38" s="42"/>
    </row>
    <row r="39" spans="1:13" ht="33.75">
      <c r="A39" s="43" t="s">
        <v>33</v>
      </c>
      <c r="B39" s="30" t="s">
        <v>91</v>
      </c>
      <c r="C39" s="20"/>
      <c r="D39" s="20"/>
      <c r="E39" s="20"/>
      <c r="F39" s="20" t="s">
        <v>31</v>
      </c>
      <c r="G39" s="20"/>
      <c r="H39" s="20"/>
      <c r="I39" s="20"/>
      <c r="J39" s="23">
        <v>1</v>
      </c>
      <c r="K39" s="23">
        <f>J39</f>
        <v>1</v>
      </c>
      <c r="L39" s="24">
        <f>K39</f>
        <v>1</v>
      </c>
      <c r="M39" s="44"/>
    </row>
    <row r="40" spans="1:13">
      <c r="A40" s="55">
        <v>2</v>
      </c>
      <c r="B40" s="56" t="s">
        <v>41</v>
      </c>
      <c r="C40" s="57"/>
      <c r="D40" s="58"/>
      <c r="E40" s="58"/>
      <c r="F40" s="59"/>
      <c r="G40" s="59"/>
      <c r="H40" s="59"/>
      <c r="I40" s="59"/>
      <c r="J40" s="60"/>
      <c r="K40" s="60"/>
      <c r="L40" s="61"/>
      <c r="M40" s="62"/>
    </row>
    <row r="41" spans="1:13">
      <c r="A41" s="37" t="s">
        <v>19</v>
      </c>
      <c r="B41" s="18" t="s">
        <v>42</v>
      </c>
      <c r="C41" s="33"/>
      <c r="D41" s="19"/>
      <c r="E41" s="19"/>
      <c r="F41" s="26"/>
      <c r="G41" s="26"/>
      <c r="H41" s="26"/>
      <c r="I41" s="26"/>
      <c r="J41" s="27"/>
      <c r="K41" s="27"/>
      <c r="L41" s="28"/>
      <c r="M41" s="38"/>
    </row>
    <row r="42" spans="1:13" ht="90">
      <c r="A42" s="39" t="s">
        <v>34</v>
      </c>
      <c r="B42" s="30" t="s">
        <v>92</v>
      </c>
      <c r="C42" s="34"/>
      <c r="D42" s="22"/>
      <c r="E42" s="22"/>
      <c r="F42" s="20" t="s">
        <v>31</v>
      </c>
      <c r="G42" s="23"/>
      <c r="H42" s="23"/>
      <c r="I42" s="23"/>
      <c r="J42" s="23">
        <v>1</v>
      </c>
      <c r="K42" s="23">
        <f>J42</f>
        <v>1</v>
      </c>
      <c r="L42" s="24">
        <f>K42</f>
        <v>1</v>
      </c>
      <c r="M42" s="40"/>
    </row>
    <row r="43" spans="1:13" ht="45">
      <c r="A43" s="39" t="s">
        <v>35</v>
      </c>
      <c r="B43" s="30" t="s">
        <v>93</v>
      </c>
      <c r="C43" s="34"/>
      <c r="D43" s="22"/>
      <c r="E43" s="22"/>
      <c r="F43" s="20" t="s">
        <v>31</v>
      </c>
      <c r="G43" s="23"/>
      <c r="H43" s="23"/>
      <c r="I43" s="23"/>
      <c r="J43" s="23">
        <v>1</v>
      </c>
      <c r="K43" s="23">
        <f>J43</f>
        <v>1</v>
      </c>
      <c r="L43" s="24">
        <f>K43</f>
        <v>1</v>
      </c>
      <c r="M43" s="46"/>
    </row>
    <row r="44" spans="1:13" ht="67.5">
      <c r="A44" s="39" t="s">
        <v>36</v>
      </c>
      <c r="B44" s="30" t="s">
        <v>94</v>
      </c>
      <c r="C44" s="34"/>
      <c r="D44" s="22"/>
      <c r="E44" s="22"/>
      <c r="F44" s="20" t="s">
        <v>31</v>
      </c>
      <c r="G44" s="23"/>
      <c r="H44" s="23"/>
      <c r="I44" s="23"/>
      <c r="J44" s="23">
        <v>1</v>
      </c>
      <c r="K44" s="23">
        <f t="shared" ref="K44:L46" si="11">J44</f>
        <v>1</v>
      </c>
      <c r="L44" s="24">
        <f t="shared" si="11"/>
        <v>1</v>
      </c>
      <c r="M44" s="46"/>
    </row>
    <row r="45" spans="1:13" ht="56.25">
      <c r="A45" s="39" t="s">
        <v>98</v>
      </c>
      <c r="B45" s="30" t="s">
        <v>95</v>
      </c>
      <c r="C45" s="34"/>
      <c r="D45" s="22"/>
      <c r="E45" s="22"/>
      <c r="F45" s="20" t="s">
        <v>31</v>
      </c>
      <c r="G45" s="23"/>
      <c r="H45" s="23"/>
      <c r="I45" s="23"/>
      <c r="J45" s="23">
        <v>1</v>
      </c>
      <c r="K45" s="23">
        <f t="shared" si="11"/>
        <v>1</v>
      </c>
      <c r="L45" s="24">
        <f t="shared" si="11"/>
        <v>1</v>
      </c>
      <c r="M45" s="46"/>
    </row>
    <row r="46" spans="1:13" ht="56.25">
      <c r="A46" s="39" t="s">
        <v>99</v>
      </c>
      <c r="B46" s="30" t="s">
        <v>96</v>
      </c>
      <c r="C46" s="34"/>
      <c r="D46" s="22"/>
      <c r="E46" s="22"/>
      <c r="F46" s="20" t="s">
        <v>31</v>
      </c>
      <c r="G46" s="23"/>
      <c r="H46" s="23"/>
      <c r="I46" s="23"/>
      <c r="J46" s="23">
        <v>1</v>
      </c>
      <c r="K46" s="23">
        <f t="shared" si="11"/>
        <v>1</v>
      </c>
      <c r="L46" s="24">
        <f t="shared" si="11"/>
        <v>1</v>
      </c>
      <c r="M46" s="46"/>
    </row>
    <row r="47" spans="1:13">
      <c r="A47" s="37" t="s">
        <v>20</v>
      </c>
      <c r="B47" s="35" t="s">
        <v>97</v>
      </c>
      <c r="C47" s="33"/>
      <c r="D47" s="19"/>
      <c r="E47" s="19"/>
      <c r="F47" s="26"/>
      <c r="G47" s="26"/>
      <c r="H47" s="26"/>
      <c r="I47" s="26"/>
      <c r="J47" s="27"/>
      <c r="K47" s="27"/>
      <c r="L47" s="28"/>
      <c r="M47" s="38"/>
    </row>
    <row r="48" spans="1:13" ht="146.25">
      <c r="A48" s="39" t="s">
        <v>21</v>
      </c>
      <c r="B48" s="30" t="s">
        <v>100</v>
      </c>
      <c r="C48" s="34"/>
      <c r="D48" s="22"/>
      <c r="E48" s="22"/>
      <c r="F48" s="20" t="s">
        <v>31</v>
      </c>
      <c r="G48" s="23"/>
      <c r="H48" s="23"/>
      <c r="I48" s="23"/>
      <c r="J48" s="23">
        <v>1</v>
      </c>
      <c r="K48" s="23">
        <f>J48</f>
        <v>1</v>
      </c>
      <c r="L48" s="24">
        <f>K48</f>
        <v>1</v>
      </c>
      <c r="M48" s="46"/>
    </row>
    <row r="49" spans="1:13">
      <c r="A49" s="37" t="s">
        <v>22</v>
      </c>
      <c r="B49" s="18" t="s">
        <v>187</v>
      </c>
      <c r="C49" s="33"/>
      <c r="D49" s="19"/>
      <c r="E49" s="19"/>
      <c r="F49" s="26"/>
      <c r="G49" s="26"/>
      <c r="H49" s="26"/>
      <c r="I49" s="26"/>
      <c r="J49" s="27"/>
      <c r="K49" s="27"/>
      <c r="L49" s="28"/>
      <c r="M49" s="38"/>
    </row>
    <row r="50" spans="1:13">
      <c r="A50" s="43" t="s">
        <v>228</v>
      </c>
      <c r="B50" s="30" t="s">
        <v>43</v>
      </c>
      <c r="C50" s="20"/>
      <c r="D50" s="20"/>
      <c r="E50" s="20"/>
      <c r="F50" s="20" t="s">
        <v>26</v>
      </c>
      <c r="G50" s="23">
        <v>10</v>
      </c>
      <c r="H50" s="23">
        <v>10</v>
      </c>
      <c r="I50" s="23"/>
      <c r="J50" s="23"/>
      <c r="K50" s="23">
        <f>G50*H50</f>
        <v>100</v>
      </c>
      <c r="L50" s="24">
        <f>K50</f>
        <v>100</v>
      </c>
      <c r="M50" s="44"/>
    </row>
    <row r="51" spans="1:13" ht="22.5">
      <c r="A51" s="43" t="s">
        <v>229</v>
      </c>
      <c r="B51" s="30" t="s">
        <v>44</v>
      </c>
      <c r="C51" s="20"/>
      <c r="D51" s="20"/>
      <c r="E51" s="20"/>
      <c r="F51" s="20" t="s">
        <v>24</v>
      </c>
      <c r="G51" s="23">
        <v>0.97499999999999998</v>
      </c>
      <c r="H51" s="23">
        <v>0.97499999999999998</v>
      </c>
      <c r="I51" s="23">
        <v>1</v>
      </c>
      <c r="J51" s="23">
        <v>6</v>
      </c>
      <c r="K51" s="23">
        <f>J51*I51*H51*G51-0.02</f>
        <v>5.6837499999999999</v>
      </c>
      <c r="L51" s="24">
        <f>K51</f>
        <v>5.6837499999999999</v>
      </c>
      <c r="M51" s="44"/>
    </row>
    <row r="52" spans="1:13" ht="22.5">
      <c r="A52" s="43" t="s">
        <v>230</v>
      </c>
      <c r="B52" s="30" t="s">
        <v>231</v>
      </c>
      <c r="C52" s="20"/>
      <c r="D52" s="20"/>
      <c r="E52" s="20"/>
      <c r="F52" s="20" t="s">
        <v>24</v>
      </c>
      <c r="G52" s="23"/>
      <c r="H52" s="20"/>
      <c r="I52" s="20"/>
      <c r="J52" s="23"/>
      <c r="K52" s="23">
        <v>0.192</v>
      </c>
      <c r="L52" s="24">
        <f>K52</f>
        <v>0.192</v>
      </c>
      <c r="M52" s="44"/>
    </row>
    <row r="53" spans="1:13">
      <c r="A53" s="43" t="s">
        <v>235</v>
      </c>
      <c r="B53" s="30" t="s">
        <v>237</v>
      </c>
      <c r="C53" s="20"/>
      <c r="D53" s="20"/>
      <c r="E53" s="20"/>
      <c r="F53" s="20" t="s">
        <v>26</v>
      </c>
      <c r="G53" s="23"/>
      <c r="H53" s="20">
        <v>3.2</v>
      </c>
      <c r="I53" s="20">
        <v>0.2</v>
      </c>
      <c r="J53" s="23">
        <v>6</v>
      </c>
      <c r="K53" s="23">
        <f>H53*I53*J53</f>
        <v>3.8400000000000007</v>
      </c>
      <c r="L53" s="24"/>
      <c r="M53" s="44" t="s">
        <v>241</v>
      </c>
    </row>
    <row r="54" spans="1:13">
      <c r="A54" s="43"/>
      <c r="B54" s="30"/>
      <c r="C54" s="20"/>
      <c r="D54" s="20"/>
      <c r="E54" s="20"/>
      <c r="F54" s="20"/>
      <c r="G54" s="23"/>
      <c r="H54" s="20">
        <v>1</v>
      </c>
      <c r="I54" s="20">
        <v>0.8</v>
      </c>
      <c r="J54" s="23">
        <v>6</v>
      </c>
      <c r="K54" s="23">
        <f>H54*I54*J54</f>
        <v>4.8000000000000007</v>
      </c>
      <c r="L54" s="24"/>
      <c r="M54" s="44" t="s">
        <v>241</v>
      </c>
    </row>
    <row r="55" spans="1:13">
      <c r="A55" s="43"/>
      <c r="B55" s="30"/>
      <c r="C55" s="20"/>
      <c r="D55" s="20"/>
      <c r="E55" s="20"/>
      <c r="F55" s="20"/>
      <c r="G55" s="23"/>
      <c r="H55" s="20"/>
      <c r="I55" s="20"/>
      <c r="J55" s="23"/>
      <c r="K55" s="23">
        <f>SUM(K53:K54)</f>
        <v>8.64</v>
      </c>
      <c r="L55" s="24">
        <f>K55</f>
        <v>8.64</v>
      </c>
      <c r="M55" s="44"/>
    </row>
    <row r="56" spans="1:13">
      <c r="A56" s="43"/>
      <c r="B56" s="30"/>
      <c r="C56" s="20"/>
      <c r="D56" s="20"/>
      <c r="E56" s="20"/>
      <c r="F56" s="20"/>
      <c r="G56" s="23"/>
      <c r="H56" s="20"/>
      <c r="I56" s="20"/>
      <c r="J56" s="23"/>
      <c r="K56" s="23"/>
      <c r="L56" s="24"/>
      <c r="M56" s="44"/>
    </row>
    <row r="57" spans="1:13" ht="22.5">
      <c r="A57" s="43" t="s">
        <v>233</v>
      </c>
      <c r="B57" s="30" t="s">
        <v>238</v>
      </c>
      <c r="C57" s="20"/>
      <c r="D57" s="20"/>
      <c r="E57" s="20"/>
      <c r="F57" s="20" t="s">
        <v>26</v>
      </c>
      <c r="G57" s="23"/>
      <c r="H57" s="20"/>
      <c r="I57" s="20"/>
      <c r="J57" s="23"/>
      <c r="K57" s="23"/>
      <c r="L57" s="24"/>
      <c r="M57" s="44"/>
    </row>
    <row r="58" spans="1:13">
      <c r="A58" s="43"/>
      <c r="B58" s="30"/>
      <c r="C58" s="20"/>
      <c r="D58" s="20"/>
      <c r="E58" s="20"/>
      <c r="F58" s="20"/>
      <c r="G58" s="23"/>
      <c r="H58" s="20">
        <v>0.4</v>
      </c>
      <c r="I58" s="20">
        <v>2.34</v>
      </c>
      <c r="J58" s="23">
        <v>6</v>
      </c>
      <c r="K58" s="23">
        <f>H58*I58*J58</f>
        <v>5.6159999999999997</v>
      </c>
      <c r="L58" s="24"/>
      <c r="M58" s="44" t="s">
        <v>242</v>
      </c>
    </row>
    <row r="59" spans="1:13">
      <c r="A59" s="43"/>
      <c r="B59" s="30"/>
      <c r="C59" s="20"/>
      <c r="D59" s="20"/>
      <c r="E59" s="20"/>
      <c r="F59" s="20"/>
      <c r="G59" s="23">
        <v>13.6</v>
      </c>
      <c r="H59" s="20"/>
      <c r="I59" s="20">
        <v>0.5</v>
      </c>
      <c r="J59" s="23"/>
      <c r="K59" s="23">
        <f>G59*I59</f>
        <v>6.8</v>
      </c>
      <c r="L59" s="24"/>
      <c r="M59" s="44" t="s">
        <v>243</v>
      </c>
    </row>
    <row r="60" spans="1:13">
      <c r="A60" s="43"/>
      <c r="B60" s="30"/>
      <c r="C60" s="20"/>
      <c r="D60" s="20"/>
      <c r="E60" s="20"/>
      <c r="F60" s="20"/>
      <c r="G60" s="23"/>
      <c r="H60" s="20"/>
      <c r="I60" s="20"/>
      <c r="J60" s="23"/>
      <c r="K60" s="23">
        <f>SUM(K57:K59)</f>
        <v>12.416</v>
      </c>
      <c r="L60" s="24">
        <f>K60</f>
        <v>12.416</v>
      </c>
      <c r="M60" s="44"/>
    </row>
    <row r="61" spans="1:13">
      <c r="A61" s="43"/>
      <c r="B61" s="30"/>
      <c r="C61" s="20"/>
      <c r="D61" s="20"/>
      <c r="E61" s="20"/>
      <c r="F61" s="20"/>
      <c r="G61" s="23"/>
      <c r="H61" s="20"/>
      <c r="I61" s="20"/>
      <c r="J61" s="23"/>
      <c r="K61" s="23"/>
      <c r="L61" s="24"/>
      <c r="M61" s="44"/>
    </row>
    <row r="62" spans="1:13" ht="22.5">
      <c r="A62" s="43" t="s">
        <v>234</v>
      </c>
      <c r="B62" s="30" t="s">
        <v>239</v>
      </c>
      <c r="C62" s="20"/>
      <c r="D62" s="20"/>
      <c r="E62" s="20"/>
      <c r="F62" s="20" t="s">
        <v>26</v>
      </c>
      <c r="G62" s="23"/>
      <c r="H62" s="20">
        <v>1</v>
      </c>
      <c r="I62" s="20">
        <v>0.75</v>
      </c>
      <c r="J62" s="23">
        <v>6</v>
      </c>
      <c r="K62" s="23">
        <f>H62*I62*J62</f>
        <v>4.5</v>
      </c>
      <c r="L62" s="24"/>
      <c r="M62" s="44" t="s">
        <v>244</v>
      </c>
    </row>
    <row r="63" spans="1:13">
      <c r="A63" s="43"/>
      <c r="B63" s="30"/>
      <c r="C63" s="20"/>
      <c r="D63" s="20"/>
      <c r="E63" s="20"/>
      <c r="F63" s="20"/>
      <c r="G63" s="23">
        <v>13.6</v>
      </c>
      <c r="H63" s="20">
        <v>0.5</v>
      </c>
      <c r="I63" s="20"/>
      <c r="J63" s="23">
        <v>1</v>
      </c>
      <c r="K63" s="23">
        <f>G63*H63*J63</f>
        <v>6.8</v>
      </c>
      <c r="L63" s="24"/>
      <c r="M63" s="44" t="s">
        <v>245</v>
      </c>
    </row>
    <row r="64" spans="1:13">
      <c r="A64" s="43"/>
      <c r="B64" s="30"/>
      <c r="C64" s="20"/>
      <c r="D64" s="20"/>
      <c r="E64" s="20"/>
      <c r="F64" s="20"/>
      <c r="G64" s="23"/>
      <c r="H64" s="20"/>
      <c r="I64" s="20"/>
      <c r="J64" s="23"/>
      <c r="K64" s="23">
        <f>SUM(K62:K63)</f>
        <v>11.3</v>
      </c>
      <c r="L64" s="24">
        <f>K64</f>
        <v>11.3</v>
      </c>
      <c r="M64" s="44"/>
    </row>
    <row r="65" spans="1:13" ht="22.5">
      <c r="A65" s="43" t="s">
        <v>236</v>
      </c>
      <c r="B65" s="30" t="s">
        <v>240</v>
      </c>
      <c r="C65" s="20"/>
      <c r="D65" s="20"/>
      <c r="E65" s="20"/>
      <c r="F65" s="20" t="s">
        <v>26</v>
      </c>
      <c r="G65" s="23">
        <v>3.8</v>
      </c>
      <c r="H65" s="20">
        <v>2.8</v>
      </c>
      <c r="I65" s="20"/>
      <c r="J65" s="23"/>
      <c r="K65" s="23">
        <f>G65*H65</f>
        <v>10.639999999999999</v>
      </c>
      <c r="L65" s="24"/>
      <c r="M65" s="44" t="s">
        <v>258</v>
      </c>
    </row>
    <row r="66" spans="1:13">
      <c r="A66" s="43"/>
      <c r="B66" s="30"/>
      <c r="C66" s="20"/>
      <c r="D66" s="20"/>
      <c r="E66" s="20"/>
      <c r="F66" s="20"/>
      <c r="G66" s="23">
        <v>4.2</v>
      </c>
      <c r="H66" s="20">
        <v>2.5</v>
      </c>
      <c r="I66" s="20"/>
      <c r="J66" s="23"/>
      <c r="K66" s="23">
        <f>G66*H66</f>
        <v>10.5</v>
      </c>
      <c r="L66" s="24"/>
      <c r="M66" s="44" t="s">
        <v>259</v>
      </c>
    </row>
    <row r="67" spans="1:13">
      <c r="A67" s="43"/>
      <c r="B67" s="30"/>
      <c r="C67" s="20"/>
      <c r="D67" s="20"/>
      <c r="E67" s="20"/>
      <c r="F67" s="20"/>
      <c r="G67" s="23">
        <v>2.66</v>
      </c>
      <c r="H67" s="20">
        <v>0.9</v>
      </c>
      <c r="I67" s="20"/>
      <c r="J67" s="23"/>
      <c r="K67" s="23">
        <f>G67*H67</f>
        <v>2.3940000000000001</v>
      </c>
      <c r="L67" s="24"/>
      <c r="M67" s="44" t="s">
        <v>253</v>
      </c>
    </row>
    <row r="68" spans="1:13">
      <c r="A68" s="43"/>
      <c r="B68" s="30"/>
      <c r="C68" s="20"/>
      <c r="D68" s="20"/>
      <c r="E68" s="20"/>
      <c r="F68" s="20"/>
      <c r="G68" s="23">
        <v>1.56</v>
      </c>
      <c r="H68" s="20">
        <v>0.9</v>
      </c>
      <c r="I68" s="20"/>
      <c r="J68" s="23"/>
      <c r="K68" s="23">
        <f>G68*H68</f>
        <v>1.4040000000000001</v>
      </c>
      <c r="L68" s="24"/>
      <c r="M68" s="44" t="s">
        <v>254</v>
      </c>
    </row>
    <row r="69" spans="1:13">
      <c r="A69" s="43"/>
      <c r="B69" s="30"/>
      <c r="C69" s="20"/>
      <c r="D69" s="20"/>
      <c r="E69" s="20"/>
      <c r="F69" s="20"/>
      <c r="G69" s="23"/>
      <c r="H69" s="20">
        <v>0.9</v>
      </c>
      <c r="I69" s="20">
        <v>0.2</v>
      </c>
      <c r="J69" s="23">
        <v>5</v>
      </c>
      <c r="K69" s="23">
        <f>H69*I69*J69</f>
        <v>0.90000000000000013</v>
      </c>
      <c r="L69" s="24"/>
      <c r="M69" s="44" t="s">
        <v>255</v>
      </c>
    </row>
    <row r="70" spans="1:13">
      <c r="A70" s="43"/>
      <c r="B70" s="30"/>
      <c r="C70" s="20"/>
      <c r="D70" s="20"/>
      <c r="E70" s="20"/>
      <c r="F70" s="20"/>
      <c r="G70" s="23"/>
      <c r="H70" s="20"/>
      <c r="I70" s="20"/>
      <c r="J70" s="23"/>
      <c r="K70" s="23">
        <f>SUM(K65:K69)</f>
        <v>25.837999999999997</v>
      </c>
      <c r="L70" s="24">
        <f>K70</f>
        <v>25.837999999999997</v>
      </c>
      <c r="M70" s="44"/>
    </row>
    <row r="71" spans="1:13">
      <c r="A71" s="43"/>
      <c r="B71" s="30"/>
      <c r="C71" s="20"/>
      <c r="D71" s="20"/>
      <c r="E71" s="20"/>
      <c r="F71" s="20"/>
      <c r="G71" s="23"/>
      <c r="H71" s="20"/>
      <c r="I71" s="20"/>
      <c r="J71" s="23"/>
      <c r="K71" s="23"/>
      <c r="L71" s="24"/>
      <c r="M71" s="44"/>
    </row>
    <row r="72" spans="1:13">
      <c r="A72" s="43" t="s">
        <v>246</v>
      </c>
      <c r="B72" s="30" t="s">
        <v>247</v>
      </c>
      <c r="C72" s="20"/>
      <c r="D72" s="20"/>
      <c r="E72" s="20"/>
      <c r="F72" s="20" t="s">
        <v>248</v>
      </c>
      <c r="G72" s="23"/>
      <c r="H72" s="20"/>
      <c r="I72" s="20"/>
      <c r="J72" s="23"/>
      <c r="K72" s="23">
        <v>33.72</v>
      </c>
      <c r="L72" s="24"/>
      <c r="M72" s="44" t="s">
        <v>241</v>
      </c>
    </row>
    <row r="73" spans="1:13">
      <c r="A73" s="43"/>
      <c r="B73" s="30"/>
      <c r="C73" s="20"/>
      <c r="D73" s="20"/>
      <c r="E73" s="20"/>
      <c r="F73" s="20"/>
      <c r="G73" s="23"/>
      <c r="H73" s="20"/>
      <c r="I73" s="20"/>
      <c r="J73" s="23"/>
      <c r="K73" s="23">
        <v>30.88</v>
      </c>
      <c r="L73" s="24"/>
      <c r="M73" s="44" t="s">
        <v>249</v>
      </c>
    </row>
    <row r="74" spans="1:13">
      <c r="A74" s="43"/>
      <c r="B74" s="30"/>
      <c r="C74" s="20"/>
      <c r="D74" s="20"/>
      <c r="E74" s="20"/>
      <c r="F74" s="20"/>
      <c r="G74" s="23"/>
      <c r="H74" s="20"/>
      <c r="I74" s="20"/>
      <c r="J74" s="23"/>
      <c r="K74" s="23">
        <v>29.92</v>
      </c>
      <c r="L74" s="24"/>
      <c r="M74" s="44" t="s">
        <v>243</v>
      </c>
    </row>
    <row r="75" spans="1:13">
      <c r="A75" s="43"/>
      <c r="B75" s="30"/>
      <c r="C75" s="20"/>
      <c r="D75" s="20"/>
      <c r="E75" s="20"/>
      <c r="F75" s="20"/>
      <c r="G75" s="23"/>
      <c r="H75" s="20"/>
      <c r="I75" s="20"/>
      <c r="J75" s="23"/>
      <c r="K75" s="23">
        <v>9.9</v>
      </c>
      <c r="L75" s="24"/>
      <c r="M75" s="44" t="s">
        <v>250</v>
      </c>
    </row>
    <row r="76" spans="1:13">
      <c r="A76" s="43"/>
      <c r="B76" s="30"/>
      <c r="C76" s="20"/>
      <c r="D76" s="20"/>
      <c r="E76" s="20"/>
      <c r="F76" s="20"/>
      <c r="G76" s="23"/>
      <c r="H76" s="20"/>
      <c r="I76" s="20"/>
      <c r="J76" s="23"/>
      <c r="K76" s="23">
        <v>29.92</v>
      </c>
      <c r="L76" s="24"/>
      <c r="M76" s="44" t="s">
        <v>245</v>
      </c>
    </row>
    <row r="77" spans="1:13">
      <c r="A77" s="43"/>
      <c r="B77" s="30"/>
      <c r="C77" s="20"/>
      <c r="D77" s="20"/>
      <c r="E77" s="20"/>
      <c r="F77" s="20"/>
      <c r="G77" s="23"/>
      <c r="H77" s="20"/>
      <c r="I77" s="20"/>
      <c r="J77" s="23"/>
      <c r="K77" s="23">
        <v>70.22</v>
      </c>
      <c r="L77" s="24"/>
      <c r="M77" s="44" t="s">
        <v>258</v>
      </c>
    </row>
    <row r="78" spans="1:13">
      <c r="A78" s="43"/>
      <c r="B78" s="30"/>
      <c r="C78" s="20"/>
      <c r="D78" s="20"/>
      <c r="E78" s="20"/>
      <c r="F78" s="20"/>
      <c r="G78" s="23"/>
      <c r="H78" s="20"/>
      <c r="I78" s="20"/>
      <c r="J78" s="23"/>
      <c r="K78" s="23">
        <v>69.3</v>
      </c>
      <c r="L78" s="24"/>
      <c r="M78" s="44" t="s">
        <v>261</v>
      </c>
    </row>
    <row r="79" spans="1:13">
      <c r="A79" s="43"/>
      <c r="B79" s="30"/>
      <c r="C79" s="20"/>
      <c r="D79" s="20"/>
      <c r="E79" s="20"/>
      <c r="F79" s="20"/>
      <c r="G79" s="23"/>
      <c r="H79" s="20"/>
      <c r="I79" s="20"/>
      <c r="J79" s="23"/>
      <c r="K79" s="23">
        <v>15.8</v>
      </c>
      <c r="L79" s="24"/>
      <c r="M79" s="44" t="s">
        <v>253</v>
      </c>
    </row>
    <row r="80" spans="1:13">
      <c r="A80" s="43"/>
      <c r="B80" s="30"/>
      <c r="C80" s="20"/>
      <c r="D80" s="20"/>
      <c r="E80" s="20"/>
      <c r="F80" s="20"/>
      <c r="G80" s="23"/>
      <c r="H80" s="20"/>
      <c r="I80" s="20"/>
      <c r="J80" s="23"/>
      <c r="K80" s="23">
        <v>9.5</v>
      </c>
      <c r="L80" s="24"/>
      <c r="M80" s="44" t="s">
        <v>254</v>
      </c>
    </row>
    <row r="81" spans="1:13">
      <c r="A81" s="43"/>
      <c r="B81" s="30"/>
      <c r="C81" s="20"/>
      <c r="D81" s="20"/>
      <c r="E81" s="20"/>
      <c r="F81" s="20"/>
      <c r="G81" s="23"/>
      <c r="H81" s="20"/>
      <c r="I81" s="20"/>
      <c r="J81" s="23"/>
      <c r="K81" s="23">
        <f>SUM(K72:K80)</f>
        <v>299.16000000000003</v>
      </c>
      <c r="L81" s="24">
        <f>K81</f>
        <v>299.16000000000003</v>
      </c>
    </row>
    <row r="82" spans="1:13">
      <c r="A82" s="43"/>
      <c r="B82" s="30"/>
      <c r="C82" s="20"/>
      <c r="D82" s="20"/>
      <c r="E82" s="20"/>
      <c r="F82" s="20"/>
      <c r="G82" s="23"/>
      <c r="H82" s="20"/>
      <c r="I82" s="20"/>
      <c r="J82" s="23"/>
      <c r="K82" s="23"/>
      <c r="L82" s="24"/>
      <c r="M82" s="44"/>
    </row>
    <row r="83" spans="1:13" ht="22.5">
      <c r="A83" s="43" t="s">
        <v>251</v>
      </c>
      <c r="B83" s="30" t="s">
        <v>252</v>
      </c>
      <c r="C83" s="20"/>
      <c r="D83" s="20"/>
      <c r="E83" s="20"/>
      <c r="F83" s="20" t="s">
        <v>248</v>
      </c>
      <c r="G83" s="23"/>
      <c r="H83" s="20"/>
      <c r="I83" s="20"/>
      <c r="J83" s="23"/>
      <c r="K83" s="23">
        <v>7.2</v>
      </c>
      <c r="L83" s="24"/>
      <c r="M83" s="44" t="s">
        <v>241</v>
      </c>
    </row>
    <row r="84" spans="1:13">
      <c r="A84" s="43"/>
      <c r="B84" s="30"/>
      <c r="C84" s="20"/>
      <c r="D84" s="20"/>
      <c r="E84" s="20"/>
      <c r="F84" s="20"/>
      <c r="G84" s="23"/>
      <c r="H84" s="20"/>
      <c r="I84" s="20"/>
      <c r="J84" s="23"/>
      <c r="K84" s="23">
        <v>14.04</v>
      </c>
      <c r="L84" s="24"/>
      <c r="M84" s="44" t="s">
        <v>249</v>
      </c>
    </row>
    <row r="85" spans="1:13">
      <c r="A85" s="43"/>
      <c r="B85" s="30"/>
      <c r="C85" s="20"/>
      <c r="D85" s="20"/>
      <c r="E85" s="20"/>
      <c r="F85" s="20"/>
      <c r="G85" s="23"/>
      <c r="H85" s="20"/>
      <c r="I85" s="20"/>
      <c r="J85" s="23"/>
      <c r="K85" s="23">
        <v>13.6</v>
      </c>
      <c r="L85" s="24"/>
      <c r="M85" s="44" t="s">
        <v>243</v>
      </c>
    </row>
    <row r="86" spans="1:13">
      <c r="A86" s="43"/>
      <c r="B86" s="30"/>
      <c r="C86" s="20"/>
      <c r="D86" s="20"/>
      <c r="E86" s="20"/>
      <c r="F86" s="20"/>
      <c r="G86" s="23"/>
      <c r="H86" s="20"/>
      <c r="I86" s="20"/>
      <c r="J86" s="23"/>
      <c r="K86" s="23">
        <v>6.75</v>
      </c>
      <c r="L86" s="24"/>
      <c r="M86" s="44" t="s">
        <v>250</v>
      </c>
    </row>
    <row r="87" spans="1:13">
      <c r="A87" s="43"/>
      <c r="B87" s="30"/>
      <c r="C87" s="20"/>
      <c r="D87" s="20"/>
      <c r="E87" s="20"/>
      <c r="F87" s="20"/>
      <c r="G87" s="23"/>
      <c r="H87" s="20"/>
      <c r="I87" s="20"/>
      <c r="J87" s="23"/>
      <c r="K87" s="23">
        <v>20.399999999999999</v>
      </c>
      <c r="L87" s="24"/>
      <c r="M87" s="44" t="s">
        <v>245</v>
      </c>
    </row>
    <row r="88" spans="1:13">
      <c r="A88" s="43"/>
      <c r="B88" s="30"/>
      <c r="C88" s="20"/>
      <c r="D88" s="20"/>
      <c r="E88" s="20"/>
      <c r="F88" s="20"/>
      <c r="G88" s="23"/>
      <c r="H88" s="20"/>
      <c r="I88" s="20"/>
      <c r="J88" s="23"/>
      <c r="K88" s="23">
        <f>SUM(K83:K87)</f>
        <v>61.989999999999995</v>
      </c>
      <c r="L88" s="24">
        <f>K88</f>
        <v>61.989999999999995</v>
      </c>
      <c r="M88" s="44"/>
    </row>
    <row r="89" spans="1:13">
      <c r="A89" s="43"/>
      <c r="B89" s="30"/>
      <c r="C89" s="20"/>
      <c r="D89" s="20"/>
      <c r="E89" s="20"/>
      <c r="F89" s="20"/>
      <c r="G89" s="23"/>
      <c r="H89" s="20"/>
      <c r="I89" s="20"/>
      <c r="J89" s="23"/>
      <c r="K89" s="23"/>
      <c r="L89" s="24"/>
      <c r="M89" s="44"/>
    </row>
    <row r="90" spans="1:13" ht="22.5">
      <c r="A90" s="43" t="s">
        <v>256</v>
      </c>
      <c r="B90" s="30" t="s">
        <v>257</v>
      </c>
      <c r="C90" s="20"/>
      <c r="D90" s="20"/>
      <c r="E90" s="20"/>
      <c r="F90" s="20" t="s">
        <v>24</v>
      </c>
      <c r="G90" s="23"/>
      <c r="H90" s="20"/>
      <c r="I90" s="20"/>
      <c r="J90" s="23"/>
      <c r="K90" s="23">
        <v>1.0680000000000001</v>
      </c>
      <c r="L90" s="24"/>
      <c r="M90" s="44" t="s">
        <v>241</v>
      </c>
    </row>
    <row r="91" spans="1:13">
      <c r="A91" s="43"/>
      <c r="B91" s="30"/>
      <c r="C91" s="20"/>
      <c r="D91" s="20"/>
      <c r="E91" s="20"/>
      <c r="F91" s="20"/>
      <c r="G91" s="23"/>
      <c r="H91" s="20"/>
      <c r="I91" s="20"/>
      <c r="J91" s="23"/>
      <c r="K91" s="23">
        <v>0.42099999999999999</v>
      </c>
      <c r="L91" s="24"/>
      <c r="M91" s="44" t="s">
        <v>249</v>
      </c>
    </row>
    <row r="92" spans="1:13">
      <c r="A92" s="43"/>
      <c r="B92" s="30"/>
      <c r="C92" s="20"/>
      <c r="D92" s="20"/>
      <c r="E92" s="20"/>
      <c r="F92" s="20"/>
      <c r="G92" s="23"/>
      <c r="H92" s="20"/>
      <c r="I92" s="20"/>
      <c r="J92" s="23"/>
      <c r="K92" s="23">
        <v>0.40799999999999997</v>
      </c>
      <c r="L92" s="24"/>
      <c r="M92" s="44" t="s">
        <v>243</v>
      </c>
    </row>
    <row r="93" spans="1:13">
      <c r="A93" s="43"/>
      <c r="B93" s="30"/>
      <c r="C93" s="20"/>
      <c r="D93" s="20"/>
      <c r="E93" s="20"/>
      <c r="F93" s="20"/>
      <c r="G93" s="23"/>
      <c r="H93" s="20"/>
      <c r="I93" s="20"/>
      <c r="J93" s="23"/>
      <c r="K93" s="23">
        <v>0.28000000000000003</v>
      </c>
      <c r="L93" s="24"/>
      <c r="M93" s="44" t="s">
        <v>250</v>
      </c>
    </row>
    <row r="94" spans="1:13">
      <c r="A94" s="43"/>
      <c r="B94" s="30"/>
      <c r="C94" s="20"/>
      <c r="D94" s="20"/>
      <c r="E94" s="20"/>
      <c r="F94" s="20"/>
      <c r="G94" s="23"/>
      <c r="H94" s="20"/>
      <c r="I94" s="20"/>
      <c r="J94" s="23"/>
      <c r="K94" s="23">
        <v>0.51</v>
      </c>
      <c r="L94" s="24"/>
      <c r="M94" s="44" t="s">
        <v>245</v>
      </c>
    </row>
    <row r="95" spans="1:13">
      <c r="A95" s="43"/>
      <c r="B95" s="30"/>
      <c r="C95" s="20"/>
      <c r="D95" s="20"/>
      <c r="E95" s="20"/>
      <c r="F95" s="20"/>
      <c r="G95" s="23"/>
      <c r="H95" s="20"/>
      <c r="I95" s="20"/>
      <c r="J95" s="23"/>
      <c r="K95" s="23">
        <v>1.0640000000000001</v>
      </c>
      <c r="L95" s="24"/>
      <c r="M95" s="44" t="s">
        <v>260</v>
      </c>
    </row>
    <row r="96" spans="1:13">
      <c r="A96" s="43"/>
      <c r="B96" s="30"/>
      <c r="C96" s="20"/>
      <c r="D96" s="20"/>
      <c r="E96" s="20"/>
      <c r="F96" s="20"/>
      <c r="G96" s="23"/>
      <c r="H96" s="20"/>
      <c r="I96" s="20"/>
      <c r="J96" s="23"/>
      <c r="K96" s="23">
        <v>1.05</v>
      </c>
      <c r="L96" s="24"/>
      <c r="M96" s="44" t="s">
        <v>261</v>
      </c>
    </row>
    <row r="97" spans="1:13">
      <c r="A97" s="43"/>
      <c r="B97" s="30"/>
      <c r="C97" s="20"/>
      <c r="D97" s="20"/>
      <c r="E97" s="20"/>
      <c r="F97" s="20"/>
      <c r="G97" s="23"/>
      <c r="H97" s="20"/>
      <c r="I97" s="20"/>
      <c r="J97" s="23"/>
      <c r="K97" s="23">
        <v>0.23</v>
      </c>
      <c r="L97" s="24"/>
      <c r="M97" s="44" t="s">
        <v>253</v>
      </c>
    </row>
    <row r="98" spans="1:13">
      <c r="A98" s="43"/>
      <c r="B98" s="30"/>
      <c r="C98" s="20"/>
      <c r="D98" s="20"/>
      <c r="E98" s="20"/>
      <c r="F98" s="20"/>
      <c r="G98" s="23"/>
      <c r="H98" s="20"/>
      <c r="I98" s="20"/>
      <c r="J98" s="23"/>
      <c r="K98" s="23">
        <v>0.38</v>
      </c>
      <c r="L98" s="24"/>
      <c r="M98" s="44" t="s">
        <v>254</v>
      </c>
    </row>
    <row r="99" spans="1:13">
      <c r="A99" s="43"/>
      <c r="B99" s="30"/>
      <c r="C99" s="20"/>
      <c r="D99" s="20"/>
      <c r="E99" s="20"/>
      <c r="F99" s="20"/>
      <c r="G99" s="23"/>
      <c r="H99" s="20"/>
      <c r="I99" s="20"/>
      <c r="J99" s="23"/>
      <c r="K99" s="23">
        <f>SUM(K90:K98)</f>
        <v>5.4110000000000005</v>
      </c>
      <c r="L99" s="24">
        <f>K99</f>
        <v>5.4110000000000005</v>
      </c>
      <c r="M99" s="44"/>
    </row>
    <row r="100" spans="1:13">
      <c r="A100" s="43"/>
      <c r="B100" s="30"/>
      <c r="C100" s="20"/>
      <c r="D100" s="20"/>
      <c r="E100" s="20"/>
      <c r="F100" s="20"/>
      <c r="G100" s="23"/>
      <c r="H100" s="20"/>
      <c r="I100" s="20"/>
      <c r="J100" s="23"/>
      <c r="K100" s="23"/>
      <c r="L100" s="24"/>
      <c r="M100" s="44"/>
    </row>
    <row r="101" spans="1:13" ht="22.5">
      <c r="A101" s="43" t="s">
        <v>232</v>
      </c>
      <c r="B101" s="21" t="s">
        <v>45</v>
      </c>
      <c r="C101" s="34"/>
      <c r="D101" s="22"/>
      <c r="E101" s="22"/>
      <c r="F101" s="20" t="s">
        <v>24</v>
      </c>
      <c r="G101" s="20"/>
      <c r="H101" s="20"/>
      <c r="I101" s="20"/>
      <c r="J101" s="20"/>
      <c r="K101" s="20">
        <v>3.66</v>
      </c>
      <c r="L101" s="25">
        <f t="shared" ref="L101" si="12">K101</f>
        <v>3.66</v>
      </c>
      <c r="M101" s="41"/>
    </row>
    <row r="102" spans="1:13">
      <c r="A102" s="43"/>
      <c r="B102" s="21"/>
      <c r="C102" s="34"/>
      <c r="D102" s="22"/>
      <c r="E102" s="22"/>
      <c r="F102" s="20"/>
      <c r="G102" s="23"/>
      <c r="H102" s="23"/>
      <c r="I102" s="23"/>
      <c r="J102" s="23"/>
      <c r="K102" s="23"/>
      <c r="L102" s="24"/>
      <c r="M102" s="41"/>
    </row>
    <row r="103" spans="1:13" ht="33.75">
      <c r="A103" s="43" t="s">
        <v>262</v>
      </c>
      <c r="B103" s="21" t="s">
        <v>46</v>
      </c>
      <c r="C103" s="34"/>
      <c r="D103" s="22"/>
      <c r="E103" s="22"/>
      <c r="F103" s="20" t="s">
        <v>26</v>
      </c>
      <c r="G103" s="23"/>
      <c r="H103" s="23"/>
      <c r="I103" s="23"/>
      <c r="J103" s="23"/>
      <c r="K103" s="23">
        <v>24.06</v>
      </c>
      <c r="L103" s="24">
        <f t="shared" ref="L103:L116" si="13">K103</f>
        <v>24.06</v>
      </c>
      <c r="M103" s="41"/>
    </row>
    <row r="104" spans="1:13">
      <c r="A104" s="43"/>
      <c r="B104" s="21"/>
      <c r="C104" s="34"/>
      <c r="D104" s="22"/>
      <c r="E104" s="22"/>
      <c r="F104" s="20"/>
      <c r="G104" s="23"/>
      <c r="H104" s="20"/>
      <c r="I104" s="20"/>
      <c r="J104" s="20"/>
      <c r="K104" s="23"/>
      <c r="L104" s="24"/>
      <c r="M104" s="41"/>
    </row>
    <row r="105" spans="1:13" ht="22.5">
      <c r="A105" s="43" t="s">
        <v>263</v>
      </c>
      <c r="B105" s="21" t="s">
        <v>47</v>
      </c>
      <c r="C105" s="34"/>
      <c r="D105" s="22"/>
      <c r="E105" s="22"/>
      <c r="F105" s="20" t="s">
        <v>26</v>
      </c>
      <c r="G105" s="20">
        <v>28.96</v>
      </c>
      <c r="H105" s="20"/>
      <c r="I105" s="20"/>
      <c r="J105" s="23">
        <v>2</v>
      </c>
      <c r="K105" s="20">
        <f>G105*J105</f>
        <v>57.92</v>
      </c>
      <c r="L105" s="24">
        <f>K105</f>
        <v>57.92</v>
      </c>
      <c r="M105" s="41"/>
    </row>
    <row r="106" spans="1:13" ht="33.75">
      <c r="A106" s="43" t="s">
        <v>266</v>
      </c>
      <c r="B106" s="21" t="s">
        <v>265</v>
      </c>
      <c r="C106" s="34"/>
      <c r="D106" s="22"/>
      <c r="E106" s="22"/>
      <c r="F106" s="20" t="s">
        <v>26</v>
      </c>
      <c r="G106" s="23"/>
      <c r="H106" s="23"/>
      <c r="I106" s="23"/>
      <c r="J106" s="23"/>
      <c r="K106" s="23">
        <v>61.07</v>
      </c>
      <c r="L106" s="24"/>
      <c r="M106" s="44" t="s">
        <v>264</v>
      </c>
    </row>
    <row r="107" spans="1:13">
      <c r="A107" s="43"/>
      <c r="B107" s="21"/>
      <c r="C107" s="34"/>
      <c r="D107" s="22"/>
      <c r="E107" s="22"/>
      <c r="F107" s="20"/>
      <c r="G107" s="23"/>
      <c r="H107" s="23"/>
      <c r="I107" s="23"/>
      <c r="J107" s="23"/>
      <c r="K107" s="23">
        <v>4.5</v>
      </c>
      <c r="L107" s="24"/>
      <c r="M107" s="44" t="s">
        <v>250</v>
      </c>
    </row>
    <row r="108" spans="1:13">
      <c r="A108" s="43"/>
      <c r="B108" s="21"/>
      <c r="C108" s="34"/>
      <c r="D108" s="22"/>
      <c r="E108" s="22"/>
      <c r="F108" s="20"/>
      <c r="G108" s="23"/>
      <c r="H108" s="23"/>
      <c r="I108" s="23"/>
      <c r="J108" s="23"/>
      <c r="K108" s="23">
        <v>10.64</v>
      </c>
      <c r="L108" s="24"/>
      <c r="M108" s="44" t="s">
        <v>260</v>
      </c>
    </row>
    <row r="109" spans="1:13">
      <c r="A109" s="43"/>
      <c r="B109" s="21"/>
      <c r="C109" s="34"/>
      <c r="D109" s="22"/>
      <c r="E109" s="22"/>
      <c r="F109" s="20"/>
      <c r="G109" s="23"/>
      <c r="H109" s="23"/>
      <c r="I109" s="23"/>
      <c r="J109" s="23"/>
      <c r="K109" s="23">
        <v>10.5</v>
      </c>
      <c r="L109" s="24"/>
      <c r="M109" s="44" t="s">
        <v>261</v>
      </c>
    </row>
    <row r="110" spans="1:13">
      <c r="A110" s="43"/>
      <c r="B110" s="21"/>
      <c r="C110" s="34"/>
      <c r="D110" s="22"/>
      <c r="E110" s="22"/>
      <c r="F110" s="20"/>
      <c r="G110" s="23"/>
      <c r="H110" s="23"/>
      <c r="I110" s="23"/>
      <c r="J110" s="23"/>
      <c r="K110" s="23">
        <v>2.39</v>
      </c>
      <c r="L110" s="24"/>
      <c r="M110" s="44" t="s">
        <v>253</v>
      </c>
    </row>
    <row r="111" spans="1:13">
      <c r="A111" s="43"/>
      <c r="B111" s="21"/>
      <c r="C111" s="34"/>
      <c r="D111" s="22"/>
      <c r="E111" s="22"/>
      <c r="F111" s="20"/>
      <c r="G111" s="23"/>
      <c r="H111" s="23"/>
      <c r="I111" s="23"/>
      <c r="J111" s="23"/>
      <c r="K111" s="23">
        <v>2.2999999999999998</v>
      </c>
      <c r="L111" s="24"/>
      <c r="M111" s="44" t="s">
        <v>254</v>
      </c>
    </row>
    <row r="112" spans="1:13">
      <c r="A112" s="43"/>
      <c r="B112" s="21"/>
      <c r="C112" s="34"/>
      <c r="D112" s="22"/>
      <c r="E112" s="22"/>
      <c r="F112" s="20"/>
      <c r="G112" s="23"/>
      <c r="H112" s="23"/>
      <c r="I112" s="23"/>
      <c r="J112" s="23"/>
      <c r="K112" s="23">
        <f>SUM(K106:K111)</f>
        <v>91.399999999999991</v>
      </c>
      <c r="L112" s="24">
        <f>K112</f>
        <v>91.399999999999991</v>
      </c>
      <c r="M112" s="44"/>
    </row>
    <row r="113" spans="1:13">
      <c r="A113" s="43"/>
      <c r="B113" s="21"/>
      <c r="C113" s="34"/>
      <c r="D113" s="22"/>
      <c r="E113" s="22"/>
      <c r="F113" s="20"/>
      <c r="G113" s="23"/>
      <c r="H113" s="23"/>
      <c r="I113" s="23"/>
      <c r="J113" s="23"/>
      <c r="K113" s="23"/>
      <c r="L113" s="24"/>
      <c r="M113" s="44"/>
    </row>
    <row r="114" spans="1:13" ht="33.75">
      <c r="A114" s="43" t="s">
        <v>101</v>
      </c>
      <c r="B114" s="21" t="s">
        <v>84</v>
      </c>
      <c r="C114" s="34"/>
      <c r="D114" s="22"/>
      <c r="E114" s="22"/>
      <c r="F114" s="20" t="s">
        <v>27</v>
      </c>
      <c r="G114" s="20"/>
      <c r="H114" s="20"/>
      <c r="I114" s="20"/>
      <c r="J114" s="23">
        <v>1</v>
      </c>
      <c r="K114" s="23">
        <f>J114</f>
        <v>1</v>
      </c>
      <c r="L114" s="24">
        <f t="shared" si="13"/>
        <v>1</v>
      </c>
      <c r="M114" s="44"/>
    </row>
    <row r="115" spans="1:13" ht="45">
      <c r="A115" s="43" t="s">
        <v>102</v>
      </c>
      <c r="B115" s="21" t="s">
        <v>85</v>
      </c>
      <c r="C115" s="34"/>
      <c r="D115" s="22"/>
      <c r="E115" s="22"/>
      <c r="F115" s="20" t="s">
        <v>27</v>
      </c>
      <c r="G115" s="20"/>
      <c r="H115" s="20"/>
      <c r="I115" s="20"/>
      <c r="J115" s="23">
        <v>1</v>
      </c>
      <c r="K115" s="23">
        <f>J115</f>
        <v>1</v>
      </c>
      <c r="L115" s="24">
        <f t="shared" si="13"/>
        <v>1</v>
      </c>
      <c r="M115" s="41"/>
    </row>
    <row r="116" spans="1:13" ht="45">
      <c r="A116" s="43" t="s">
        <v>103</v>
      </c>
      <c r="B116" s="21" t="s">
        <v>86</v>
      </c>
      <c r="C116" s="34"/>
      <c r="D116" s="22"/>
      <c r="E116" s="22"/>
      <c r="F116" s="20" t="s">
        <v>27</v>
      </c>
      <c r="G116" s="20"/>
      <c r="H116" s="20"/>
      <c r="I116" s="20"/>
      <c r="J116" s="23">
        <v>1</v>
      </c>
      <c r="K116" s="23">
        <f>J116</f>
        <v>1</v>
      </c>
      <c r="L116" s="24">
        <f t="shared" si="13"/>
        <v>1</v>
      </c>
      <c r="M116" s="41"/>
    </row>
    <row r="117" spans="1:13" ht="33.75">
      <c r="A117" s="43" t="s">
        <v>104</v>
      </c>
      <c r="B117" s="21" t="s">
        <v>48</v>
      </c>
      <c r="C117" s="34"/>
      <c r="D117" s="22"/>
      <c r="E117" s="22"/>
      <c r="F117" s="20" t="s">
        <v>51</v>
      </c>
      <c r="G117" s="20"/>
      <c r="H117" s="20"/>
      <c r="I117" s="20"/>
      <c r="J117" s="23">
        <v>6</v>
      </c>
      <c r="K117" s="23">
        <f>J117</f>
        <v>6</v>
      </c>
      <c r="L117" s="24">
        <f t="shared" ref="L117:L122" si="14">K117</f>
        <v>6</v>
      </c>
      <c r="M117" s="41"/>
    </row>
    <row r="118" spans="1:13" ht="22.5">
      <c r="A118" s="43" t="s">
        <v>268</v>
      </c>
      <c r="B118" s="21" t="s">
        <v>267</v>
      </c>
      <c r="C118" s="34"/>
      <c r="D118" s="22"/>
      <c r="E118" s="22"/>
      <c r="F118" s="20" t="s">
        <v>26</v>
      </c>
      <c r="G118" s="23">
        <v>3</v>
      </c>
      <c r="H118" s="20"/>
      <c r="I118" s="20"/>
      <c r="J118" s="23"/>
      <c r="K118" s="23">
        <f>G118</f>
        <v>3</v>
      </c>
      <c r="L118" s="24">
        <f t="shared" si="14"/>
        <v>3</v>
      </c>
      <c r="M118" s="41"/>
    </row>
    <row r="119" spans="1:13">
      <c r="A119" s="43"/>
      <c r="B119" s="21"/>
      <c r="C119" s="34"/>
      <c r="D119" s="22"/>
      <c r="E119" s="22"/>
      <c r="F119" s="20"/>
      <c r="G119" s="23"/>
      <c r="H119" s="23"/>
      <c r="I119" s="23"/>
      <c r="J119" s="23"/>
      <c r="K119" s="23"/>
      <c r="L119" s="24"/>
      <c r="M119" s="41"/>
    </row>
    <row r="120" spans="1:13" ht="56.25">
      <c r="A120" s="43" t="s">
        <v>105</v>
      </c>
      <c r="B120" s="30" t="s">
        <v>83</v>
      </c>
      <c r="C120" s="34"/>
      <c r="D120" s="22"/>
      <c r="E120" s="22"/>
      <c r="F120" s="20" t="s">
        <v>27</v>
      </c>
      <c r="G120" s="23"/>
      <c r="H120" s="23"/>
      <c r="I120" s="23"/>
      <c r="J120" s="23">
        <v>3</v>
      </c>
      <c r="K120" s="23">
        <f>J120</f>
        <v>3</v>
      </c>
      <c r="L120" s="24">
        <f t="shared" si="14"/>
        <v>3</v>
      </c>
      <c r="M120" s="41"/>
    </row>
    <row r="121" spans="1:13" ht="67.5">
      <c r="A121" s="43" t="s">
        <v>106</v>
      </c>
      <c r="B121" s="30" t="s">
        <v>49</v>
      </c>
      <c r="C121" s="34"/>
      <c r="D121" s="22"/>
      <c r="E121" s="22"/>
      <c r="F121" s="20" t="s">
        <v>27</v>
      </c>
      <c r="G121" s="23"/>
      <c r="H121" s="23"/>
      <c r="I121" s="23"/>
      <c r="J121" s="23">
        <v>3</v>
      </c>
      <c r="K121" s="23">
        <f>J121</f>
        <v>3</v>
      </c>
      <c r="L121" s="24">
        <f t="shared" si="14"/>
        <v>3</v>
      </c>
      <c r="M121" s="41"/>
    </row>
    <row r="122" spans="1:13" ht="56.25">
      <c r="A122" s="43" t="s">
        <v>107</v>
      </c>
      <c r="B122" s="30" t="s">
        <v>87</v>
      </c>
      <c r="C122" s="34"/>
      <c r="D122" s="22"/>
      <c r="E122" s="22"/>
      <c r="F122" s="20" t="s">
        <v>27</v>
      </c>
      <c r="G122" s="23"/>
      <c r="H122" s="23"/>
      <c r="I122" s="23"/>
      <c r="J122" s="23">
        <v>1</v>
      </c>
      <c r="K122" s="23">
        <f>J122</f>
        <v>1</v>
      </c>
      <c r="L122" s="24">
        <f t="shared" si="14"/>
        <v>1</v>
      </c>
      <c r="M122" s="41"/>
    </row>
    <row r="123" spans="1:13">
      <c r="A123" s="37" t="s">
        <v>108</v>
      </c>
      <c r="B123" s="31" t="s">
        <v>52</v>
      </c>
      <c r="C123" s="26"/>
      <c r="D123" s="26"/>
      <c r="E123" s="26"/>
      <c r="F123" s="26"/>
      <c r="G123" s="26"/>
      <c r="H123" s="26"/>
      <c r="I123" s="26"/>
      <c r="J123" s="27"/>
      <c r="K123" s="27"/>
      <c r="L123" s="28"/>
      <c r="M123" s="42"/>
    </row>
    <row r="124" spans="1:13" ht="22.5">
      <c r="A124" s="39" t="s">
        <v>270</v>
      </c>
      <c r="B124" s="30" t="s">
        <v>269</v>
      </c>
      <c r="C124" s="20"/>
      <c r="D124" s="20"/>
      <c r="E124" s="20"/>
      <c r="F124" s="20" t="s">
        <v>27</v>
      </c>
      <c r="G124" s="20"/>
      <c r="H124" s="20"/>
      <c r="I124" s="20"/>
      <c r="J124" s="23">
        <v>8</v>
      </c>
      <c r="K124" s="23">
        <f>J124</f>
        <v>8</v>
      </c>
      <c r="L124" s="24">
        <f>K124</f>
        <v>8</v>
      </c>
      <c r="M124" s="44"/>
    </row>
    <row r="125" spans="1:13" ht="22.5">
      <c r="A125" s="39" t="s">
        <v>272</v>
      </c>
      <c r="B125" s="30" t="s">
        <v>271</v>
      </c>
      <c r="C125" s="20"/>
      <c r="D125" s="20"/>
      <c r="E125" s="20"/>
      <c r="F125" s="20" t="s">
        <v>27</v>
      </c>
      <c r="G125" s="20"/>
      <c r="H125" s="20"/>
      <c r="I125" s="20"/>
      <c r="J125" s="23">
        <v>7</v>
      </c>
      <c r="K125" s="23">
        <f>J125</f>
        <v>7</v>
      </c>
      <c r="L125" s="24">
        <f>K125</f>
        <v>7</v>
      </c>
      <c r="M125" s="44"/>
    </row>
    <row r="126" spans="1:13" ht="22.5">
      <c r="A126" s="39" t="s">
        <v>274</v>
      </c>
      <c r="B126" s="30" t="s">
        <v>273</v>
      </c>
      <c r="C126" s="20"/>
      <c r="D126" s="20"/>
      <c r="E126" s="20"/>
      <c r="F126" s="20" t="s">
        <v>23</v>
      </c>
      <c r="G126" s="70" t="s">
        <v>277</v>
      </c>
      <c r="H126" s="20"/>
      <c r="I126" s="20"/>
      <c r="J126" s="23"/>
      <c r="K126" s="23">
        <v>31.24</v>
      </c>
      <c r="L126" s="24"/>
      <c r="M126" s="44" t="s">
        <v>279</v>
      </c>
    </row>
    <row r="127" spans="1:13">
      <c r="A127" s="39"/>
      <c r="B127" s="30"/>
      <c r="C127" s="20"/>
      <c r="D127" s="20"/>
      <c r="E127" s="20"/>
      <c r="F127" s="20"/>
      <c r="G127" s="70"/>
      <c r="H127" s="20"/>
      <c r="I127" s="20"/>
      <c r="J127" s="23"/>
      <c r="K127" s="23">
        <v>22.5</v>
      </c>
      <c r="L127" s="24"/>
      <c r="M127" s="44" t="s">
        <v>278</v>
      </c>
    </row>
    <row r="128" spans="1:13">
      <c r="A128" s="39"/>
      <c r="B128" s="30"/>
      <c r="C128" s="20"/>
      <c r="D128" s="20"/>
      <c r="E128" s="20"/>
      <c r="F128" s="20"/>
      <c r="G128" s="70"/>
      <c r="H128" s="20"/>
      <c r="I128" s="20"/>
      <c r="J128" s="23"/>
      <c r="K128" s="23">
        <f>SUM(K126:K127)</f>
        <v>53.739999999999995</v>
      </c>
      <c r="L128" s="24">
        <f>K128</f>
        <v>53.739999999999995</v>
      </c>
      <c r="M128" s="44"/>
    </row>
    <row r="129" spans="1:13">
      <c r="A129" s="39"/>
      <c r="B129" s="30"/>
      <c r="C129" s="20"/>
      <c r="D129" s="20"/>
      <c r="E129" s="20"/>
      <c r="F129" s="20"/>
      <c r="G129" s="70"/>
      <c r="H129" s="20"/>
      <c r="I129" s="20"/>
      <c r="J129" s="23"/>
      <c r="K129" s="23"/>
      <c r="L129" s="24"/>
      <c r="M129" s="44"/>
    </row>
    <row r="130" spans="1:13" ht="22.5">
      <c r="A130" s="39" t="s">
        <v>276</v>
      </c>
      <c r="B130" s="30" t="s">
        <v>275</v>
      </c>
      <c r="C130" s="20"/>
      <c r="D130" s="20"/>
      <c r="E130" s="20"/>
      <c r="F130" s="20" t="s">
        <v>26</v>
      </c>
      <c r="G130" s="20">
        <v>33.799999999999997</v>
      </c>
      <c r="H130" s="20"/>
      <c r="I130" s="20">
        <v>2</v>
      </c>
      <c r="J130" s="23"/>
      <c r="K130" s="23">
        <f>G130*I130</f>
        <v>67.599999999999994</v>
      </c>
      <c r="L130" s="24">
        <f>K130</f>
        <v>67.599999999999994</v>
      </c>
      <c r="M130" s="44"/>
    </row>
    <row r="131" spans="1:13">
      <c r="A131" s="37" t="s">
        <v>109</v>
      </c>
      <c r="B131" s="31" t="s">
        <v>53</v>
      </c>
      <c r="C131" s="26"/>
      <c r="D131" s="26"/>
      <c r="E131" s="26"/>
      <c r="F131" s="26"/>
      <c r="G131" s="26"/>
      <c r="H131" s="26"/>
      <c r="I131" s="26"/>
      <c r="J131" s="27"/>
      <c r="K131" s="27"/>
      <c r="L131" s="28"/>
      <c r="M131" s="42"/>
    </row>
    <row r="132" spans="1:13" ht="78.75">
      <c r="A132" s="43" t="s">
        <v>110</v>
      </c>
      <c r="B132" s="30" t="s">
        <v>111</v>
      </c>
      <c r="C132" s="20"/>
      <c r="D132" s="20"/>
      <c r="E132" s="20"/>
      <c r="F132" s="20" t="s">
        <v>31</v>
      </c>
      <c r="G132" s="20"/>
      <c r="H132" s="20"/>
      <c r="I132" s="20"/>
      <c r="J132" s="23">
        <v>1</v>
      </c>
      <c r="K132" s="23">
        <f>J132</f>
        <v>1</v>
      </c>
      <c r="L132" s="24">
        <f>K132</f>
        <v>1</v>
      </c>
      <c r="M132" s="44"/>
    </row>
    <row r="133" spans="1:13">
      <c r="A133" s="55">
        <v>3</v>
      </c>
      <c r="B133" s="56" t="s">
        <v>112</v>
      </c>
      <c r="C133" s="57"/>
      <c r="D133" s="58"/>
      <c r="E133" s="58"/>
      <c r="F133" s="59"/>
      <c r="G133" s="60"/>
      <c r="H133" s="60"/>
      <c r="I133" s="60"/>
      <c r="J133" s="60"/>
      <c r="K133" s="60"/>
      <c r="L133" s="61"/>
      <c r="M133" s="67"/>
    </row>
    <row r="134" spans="1:13" ht="27.75" customHeight="1">
      <c r="A134" s="37" t="s">
        <v>37</v>
      </c>
      <c r="B134" s="35" t="s">
        <v>113</v>
      </c>
      <c r="C134" s="33"/>
      <c r="D134" s="19"/>
      <c r="E134" s="19"/>
      <c r="F134" s="26"/>
      <c r="G134" s="27"/>
      <c r="H134" s="27"/>
      <c r="I134" s="27"/>
      <c r="J134" s="27"/>
      <c r="K134" s="27"/>
      <c r="L134" s="28"/>
      <c r="M134" s="47"/>
    </row>
    <row r="135" spans="1:13" ht="45">
      <c r="A135" s="39" t="s">
        <v>54</v>
      </c>
      <c r="B135" s="30" t="s">
        <v>71</v>
      </c>
      <c r="C135" s="20"/>
      <c r="D135" s="20"/>
      <c r="E135" s="20"/>
      <c r="F135" s="20" t="s">
        <v>31</v>
      </c>
      <c r="G135" s="20"/>
      <c r="H135" s="20"/>
      <c r="I135" s="20"/>
      <c r="J135" s="23">
        <v>1</v>
      </c>
      <c r="K135" s="23">
        <f t="shared" ref="K135:L137" si="15">J135</f>
        <v>1</v>
      </c>
      <c r="L135" s="24">
        <f t="shared" si="15"/>
        <v>1</v>
      </c>
      <c r="M135" s="44"/>
    </row>
    <row r="136" spans="1:13" ht="45">
      <c r="A136" s="39" t="s">
        <v>55</v>
      </c>
      <c r="B136" s="30" t="s">
        <v>70</v>
      </c>
      <c r="C136" s="20"/>
      <c r="D136" s="20"/>
      <c r="E136" s="20"/>
      <c r="F136" s="20" t="s">
        <v>31</v>
      </c>
      <c r="G136" s="20"/>
      <c r="H136" s="20"/>
      <c r="I136" s="20"/>
      <c r="J136" s="23">
        <v>1</v>
      </c>
      <c r="K136" s="23">
        <f t="shared" si="15"/>
        <v>1</v>
      </c>
      <c r="L136" s="24">
        <f t="shared" si="15"/>
        <v>1</v>
      </c>
      <c r="M136" s="44"/>
    </row>
    <row r="137" spans="1:13" ht="33.75">
      <c r="A137" s="39" t="s">
        <v>56</v>
      </c>
      <c r="B137" s="30" t="s">
        <v>114</v>
      </c>
      <c r="C137" s="20"/>
      <c r="D137" s="20"/>
      <c r="E137" s="20"/>
      <c r="F137" s="20" t="s">
        <v>27</v>
      </c>
      <c r="G137" s="20"/>
      <c r="H137" s="20"/>
      <c r="I137" s="20"/>
      <c r="J137" s="23">
        <v>1</v>
      </c>
      <c r="K137" s="23">
        <f t="shared" si="15"/>
        <v>1</v>
      </c>
      <c r="L137" s="24">
        <f t="shared" si="15"/>
        <v>1</v>
      </c>
      <c r="M137" s="44"/>
    </row>
    <row r="138" spans="1:13" ht="56.25">
      <c r="A138" s="39" t="s">
        <v>57</v>
      </c>
      <c r="B138" s="30" t="s">
        <v>115</v>
      </c>
      <c r="C138" s="20"/>
      <c r="D138" s="20"/>
      <c r="E138" s="20"/>
      <c r="F138" s="20" t="s">
        <v>27</v>
      </c>
      <c r="G138" s="20"/>
      <c r="H138" s="20"/>
      <c r="I138" s="20"/>
      <c r="J138" s="23">
        <v>3</v>
      </c>
      <c r="K138" s="23">
        <f>J138</f>
        <v>3</v>
      </c>
      <c r="L138" s="24">
        <f>K138</f>
        <v>3</v>
      </c>
      <c r="M138" s="44"/>
    </row>
    <row r="139" spans="1:13" ht="56.25">
      <c r="A139" s="39" t="s">
        <v>58</v>
      </c>
      <c r="B139" s="30" t="s">
        <v>116</v>
      </c>
      <c r="C139" s="20"/>
      <c r="D139" s="20"/>
      <c r="E139" s="20"/>
      <c r="F139" s="20" t="s">
        <v>27</v>
      </c>
      <c r="G139" s="20"/>
      <c r="H139" s="20"/>
      <c r="I139" s="20"/>
      <c r="J139" s="23">
        <v>3</v>
      </c>
      <c r="K139" s="23">
        <f t="shared" ref="K139:L140" si="16">J139</f>
        <v>3</v>
      </c>
      <c r="L139" s="24">
        <f t="shared" si="16"/>
        <v>3</v>
      </c>
      <c r="M139" s="44"/>
    </row>
    <row r="140" spans="1:13" ht="56.25">
      <c r="A140" s="39" t="s">
        <v>59</v>
      </c>
      <c r="B140" s="30" t="s">
        <v>117</v>
      </c>
      <c r="C140" s="20"/>
      <c r="D140" s="20"/>
      <c r="E140" s="20"/>
      <c r="F140" s="20" t="s">
        <v>27</v>
      </c>
      <c r="G140" s="20"/>
      <c r="H140" s="20"/>
      <c r="I140" s="20"/>
      <c r="J140" s="23">
        <v>4</v>
      </c>
      <c r="K140" s="23">
        <f t="shared" si="16"/>
        <v>4</v>
      </c>
      <c r="L140" s="24">
        <f t="shared" si="16"/>
        <v>4</v>
      </c>
      <c r="M140" s="44"/>
    </row>
    <row r="141" spans="1:13" ht="22.5">
      <c r="A141" s="39" t="s">
        <v>60</v>
      </c>
      <c r="B141" s="30" t="s">
        <v>118</v>
      </c>
      <c r="C141" s="20"/>
      <c r="D141" s="20"/>
      <c r="E141" s="20"/>
      <c r="F141" s="20" t="s">
        <v>248</v>
      </c>
      <c r="G141" s="20"/>
      <c r="H141" s="20"/>
      <c r="I141" s="20"/>
      <c r="J141" s="23">
        <v>1806</v>
      </c>
      <c r="K141" s="23">
        <f t="shared" ref="K141:K150" si="17">J141</f>
        <v>1806</v>
      </c>
      <c r="L141" s="24">
        <f t="shared" ref="L141:L150" si="18">K141</f>
        <v>1806</v>
      </c>
      <c r="M141" s="44"/>
    </row>
    <row r="142" spans="1:13" ht="33.75">
      <c r="A142" s="39" t="s">
        <v>61</v>
      </c>
      <c r="B142" s="30" t="s">
        <v>322</v>
      </c>
      <c r="C142" s="20"/>
      <c r="D142" s="20"/>
      <c r="E142" s="20"/>
      <c r="F142" s="20" t="s">
        <v>23</v>
      </c>
      <c r="G142" s="20"/>
      <c r="H142" s="20"/>
      <c r="I142" s="20"/>
      <c r="J142" s="23">
        <v>860</v>
      </c>
      <c r="K142" s="23">
        <f t="shared" si="17"/>
        <v>860</v>
      </c>
      <c r="L142" s="24">
        <f t="shared" si="18"/>
        <v>860</v>
      </c>
      <c r="M142" s="44"/>
    </row>
    <row r="143" spans="1:13" ht="45">
      <c r="A143" s="39" t="s">
        <v>62</v>
      </c>
      <c r="B143" s="30" t="s">
        <v>119</v>
      </c>
      <c r="C143" s="20"/>
      <c r="D143" s="20"/>
      <c r="E143" s="20"/>
      <c r="F143" s="20" t="s">
        <v>27</v>
      </c>
      <c r="G143" s="20"/>
      <c r="H143" s="20"/>
      <c r="I143" s="20"/>
      <c r="J143" s="23">
        <v>3</v>
      </c>
      <c r="K143" s="23">
        <f t="shared" si="17"/>
        <v>3</v>
      </c>
      <c r="L143" s="24">
        <f t="shared" si="18"/>
        <v>3</v>
      </c>
      <c r="M143" s="44"/>
    </row>
    <row r="144" spans="1:13" ht="45">
      <c r="A144" s="39" t="s">
        <v>63</v>
      </c>
      <c r="B144" s="30" t="s">
        <v>120</v>
      </c>
      <c r="C144" s="20"/>
      <c r="D144" s="20"/>
      <c r="E144" s="20"/>
      <c r="F144" s="20" t="s">
        <v>27</v>
      </c>
      <c r="G144" s="20"/>
      <c r="H144" s="20"/>
      <c r="I144" s="20"/>
      <c r="J144" s="23">
        <v>1</v>
      </c>
      <c r="K144" s="23">
        <f t="shared" si="17"/>
        <v>1</v>
      </c>
      <c r="L144" s="24">
        <f t="shared" si="18"/>
        <v>1</v>
      </c>
      <c r="M144" s="44"/>
    </row>
    <row r="145" spans="1:13" ht="22.5">
      <c r="A145" s="39" t="s">
        <v>64</v>
      </c>
      <c r="B145" s="30" t="s">
        <v>121</v>
      </c>
      <c r="C145" s="20"/>
      <c r="D145" s="20"/>
      <c r="E145" s="20"/>
      <c r="F145" s="20" t="s">
        <v>323</v>
      </c>
      <c r="G145" s="20"/>
      <c r="H145" s="20"/>
      <c r="I145" s="20"/>
      <c r="J145" s="23">
        <v>1</v>
      </c>
      <c r="K145" s="23">
        <f t="shared" si="17"/>
        <v>1</v>
      </c>
      <c r="L145" s="24">
        <f t="shared" si="18"/>
        <v>1</v>
      </c>
      <c r="M145" s="44"/>
    </row>
    <row r="146" spans="1:13" ht="45">
      <c r="A146" s="39" t="s">
        <v>65</v>
      </c>
      <c r="B146" s="30" t="s">
        <v>122</v>
      </c>
      <c r="C146" s="20"/>
      <c r="D146" s="20"/>
      <c r="E146" s="20"/>
      <c r="F146" s="20" t="s">
        <v>27</v>
      </c>
      <c r="G146" s="20"/>
      <c r="H146" s="20"/>
      <c r="I146" s="20"/>
      <c r="J146" s="23">
        <v>5</v>
      </c>
      <c r="K146" s="23">
        <f t="shared" si="17"/>
        <v>5</v>
      </c>
      <c r="L146" s="24">
        <f t="shared" si="18"/>
        <v>5</v>
      </c>
      <c r="M146" s="44"/>
    </row>
    <row r="147" spans="1:13" ht="33.75">
      <c r="A147" s="39" t="s">
        <v>66</v>
      </c>
      <c r="B147" s="30" t="s">
        <v>123</v>
      </c>
      <c r="C147" s="20"/>
      <c r="D147" s="20"/>
      <c r="E147" s="20"/>
      <c r="F147" s="20" t="s">
        <v>31</v>
      </c>
      <c r="G147" s="20"/>
      <c r="H147" s="20"/>
      <c r="I147" s="20"/>
      <c r="J147" s="23">
        <v>1</v>
      </c>
      <c r="K147" s="23">
        <f t="shared" si="17"/>
        <v>1</v>
      </c>
      <c r="L147" s="24">
        <f t="shared" si="18"/>
        <v>1</v>
      </c>
      <c r="M147" s="44"/>
    </row>
    <row r="148" spans="1:13" ht="33.75">
      <c r="A148" s="39" t="s">
        <v>67</v>
      </c>
      <c r="B148" s="30" t="s">
        <v>72</v>
      </c>
      <c r="C148" s="20"/>
      <c r="D148" s="20"/>
      <c r="E148" s="20"/>
      <c r="F148" s="20" t="s">
        <v>31</v>
      </c>
      <c r="G148" s="20"/>
      <c r="H148" s="20"/>
      <c r="I148" s="20"/>
      <c r="J148" s="23">
        <v>1</v>
      </c>
      <c r="K148" s="23">
        <f t="shared" si="17"/>
        <v>1</v>
      </c>
      <c r="L148" s="24">
        <f t="shared" si="18"/>
        <v>1</v>
      </c>
      <c r="M148" s="44"/>
    </row>
    <row r="149" spans="1:13" ht="33.75">
      <c r="A149" s="39" t="s">
        <v>68</v>
      </c>
      <c r="B149" s="30" t="s">
        <v>124</v>
      </c>
      <c r="C149" s="20"/>
      <c r="D149" s="20"/>
      <c r="E149" s="20"/>
      <c r="F149" s="20" t="s">
        <v>31</v>
      </c>
      <c r="G149" s="20"/>
      <c r="H149" s="20"/>
      <c r="I149" s="20"/>
      <c r="J149" s="23">
        <v>1</v>
      </c>
      <c r="K149" s="23">
        <f t="shared" si="17"/>
        <v>1</v>
      </c>
      <c r="L149" s="24">
        <f t="shared" si="18"/>
        <v>1</v>
      </c>
      <c r="M149" s="44"/>
    </row>
    <row r="150" spans="1:13" ht="45">
      <c r="A150" s="39" t="s">
        <v>321</v>
      </c>
      <c r="B150" s="30" t="s">
        <v>73</v>
      </c>
      <c r="C150" s="20"/>
      <c r="D150" s="20"/>
      <c r="E150" s="20"/>
      <c r="F150" s="20" t="s">
        <v>31</v>
      </c>
      <c r="G150" s="20"/>
      <c r="H150" s="20"/>
      <c r="I150" s="20"/>
      <c r="J150" s="23">
        <v>1</v>
      </c>
      <c r="K150" s="23">
        <f t="shared" si="17"/>
        <v>1</v>
      </c>
      <c r="L150" s="24">
        <f t="shared" si="18"/>
        <v>1</v>
      </c>
      <c r="M150" s="44"/>
    </row>
    <row r="151" spans="1:13">
      <c r="A151" s="55">
        <v>4</v>
      </c>
      <c r="B151" s="56" t="s">
        <v>81</v>
      </c>
      <c r="C151" s="57"/>
      <c r="D151" s="58"/>
      <c r="E151" s="58"/>
      <c r="F151" s="59"/>
      <c r="G151" s="60"/>
      <c r="H151" s="60"/>
      <c r="I151" s="60"/>
      <c r="J151" s="60"/>
      <c r="K151" s="60"/>
      <c r="L151" s="61"/>
      <c r="M151" s="67"/>
    </row>
    <row r="152" spans="1:13" ht="22.5">
      <c r="A152" s="37" t="s">
        <v>69</v>
      </c>
      <c r="B152" s="18" t="s">
        <v>125</v>
      </c>
      <c r="C152" s="33"/>
      <c r="D152" s="19"/>
      <c r="E152" s="19"/>
      <c r="F152" s="26"/>
      <c r="G152" s="27"/>
      <c r="H152" s="27"/>
      <c r="I152" s="27"/>
      <c r="J152" s="27"/>
      <c r="K152" s="27"/>
      <c r="L152" s="28"/>
      <c r="M152" s="47"/>
    </row>
    <row r="153" spans="1:13">
      <c r="A153" s="39" t="s">
        <v>228</v>
      </c>
      <c r="B153" s="21" t="s">
        <v>280</v>
      </c>
      <c r="C153" s="34"/>
      <c r="D153" s="22"/>
      <c r="E153" s="22"/>
      <c r="F153" s="20" t="s">
        <v>23</v>
      </c>
      <c r="G153" s="23">
        <v>1206</v>
      </c>
      <c r="H153" s="23"/>
      <c r="I153" s="23"/>
      <c r="J153" s="23"/>
      <c r="K153" s="23">
        <f>G153</f>
        <v>1206</v>
      </c>
      <c r="L153" s="24">
        <f t="shared" ref="L153:L161" si="19">K153</f>
        <v>1206</v>
      </c>
      <c r="M153" s="40" t="s">
        <v>80</v>
      </c>
    </row>
    <row r="154" spans="1:13" ht="22.5">
      <c r="A154" s="39" t="s">
        <v>282</v>
      </c>
      <c r="B154" s="21" t="s">
        <v>281</v>
      </c>
      <c r="C154" s="34"/>
      <c r="D154" s="22"/>
      <c r="E154" s="22"/>
      <c r="F154" s="20" t="s">
        <v>24</v>
      </c>
      <c r="G154" s="23">
        <v>1122</v>
      </c>
      <c r="H154" s="23">
        <v>0.7</v>
      </c>
      <c r="I154" s="23">
        <v>1.2</v>
      </c>
      <c r="J154" s="23"/>
      <c r="K154" s="23">
        <f>G154*H154*I154</f>
        <v>942.4799999999999</v>
      </c>
      <c r="L154" s="24">
        <f t="shared" si="19"/>
        <v>942.4799999999999</v>
      </c>
      <c r="M154" s="46"/>
    </row>
    <row r="155" spans="1:13" ht="22.5">
      <c r="A155" s="39" t="s">
        <v>284</v>
      </c>
      <c r="B155" s="21" t="s">
        <v>283</v>
      </c>
      <c r="C155" s="34"/>
      <c r="D155" s="22"/>
      <c r="E155" s="22"/>
      <c r="F155" s="20" t="s">
        <v>178</v>
      </c>
      <c r="G155" s="23">
        <v>192</v>
      </c>
      <c r="H155" s="23">
        <v>0.7</v>
      </c>
      <c r="I155" s="23">
        <v>1.2</v>
      </c>
      <c r="J155" s="23"/>
      <c r="K155" s="23">
        <f>G155*H155*I155</f>
        <v>161.27999999999997</v>
      </c>
      <c r="L155" s="24">
        <f t="shared" si="19"/>
        <v>161.27999999999997</v>
      </c>
      <c r="M155" s="46"/>
    </row>
    <row r="156" spans="1:13" ht="22.5">
      <c r="A156" s="39" t="s">
        <v>286</v>
      </c>
      <c r="B156" s="21" t="s">
        <v>285</v>
      </c>
      <c r="C156" s="34"/>
      <c r="D156" s="22"/>
      <c r="E156" s="22"/>
      <c r="F156" s="20" t="s">
        <v>24</v>
      </c>
      <c r="G156" s="23">
        <f>G154</f>
        <v>1122</v>
      </c>
      <c r="H156" s="23">
        <f>H154</f>
        <v>0.7</v>
      </c>
      <c r="I156" s="23">
        <v>0.1</v>
      </c>
      <c r="J156" s="23"/>
      <c r="K156" s="23">
        <f>G156*H156*I156</f>
        <v>78.540000000000006</v>
      </c>
      <c r="L156" s="24">
        <f t="shared" si="19"/>
        <v>78.540000000000006</v>
      </c>
      <c r="M156" s="46"/>
    </row>
    <row r="157" spans="1:13" ht="33.75">
      <c r="A157" s="39" t="s">
        <v>288</v>
      </c>
      <c r="B157" s="21" t="s">
        <v>287</v>
      </c>
      <c r="C157" s="34"/>
      <c r="D157" s="22"/>
      <c r="E157" s="22"/>
      <c r="F157" s="20" t="s">
        <v>24</v>
      </c>
      <c r="G157" s="23">
        <f>G156</f>
        <v>1122</v>
      </c>
      <c r="H157" s="23">
        <f>H156</f>
        <v>0.7</v>
      </c>
      <c r="I157" s="23">
        <v>0.55000000000000004</v>
      </c>
      <c r="J157" s="23"/>
      <c r="K157" s="23">
        <f>G157*H157*I157-19.83</f>
        <v>412.14000000000004</v>
      </c>
      <c r="L157" s="24">
        <f t="shared" si="19"/>
        <v>412.14000000000004</v>
      </c>
      <c r="M157" s="46"/>
    </row>
    <row r="158" spans="1:13" ht="22.5">
      <c r="A158" s="39" t="s">
        <v>289</v>
      </c>
      <c r="B158" s="21" t="s">
        <v>315</v>
      </c>
      <c r="C158" s="34"/>
      <c r="D158" s="22"/>
      <c r="E158" s="22"/>
      <c r="F158" s="20" t="s">
        <v>24</v>
      </c>
      <c r="G158" s="23">
        <f>G157</f>
        <v>1122</v>
      </c>
      <c r="H158" s="23">
        <f>H157</f>
        <v>0.7</v>
      </c>
      <c r="I158" s="23">
        <v>0.55000000000000004</v>
      </c>
      <c r="J158" s="23"/>
      <c r="K158" s="23">
        <f>G158*H158*I158</f>
        <v>431.97</v>
      </c>
      <c r="L158" s="24">
        <f t="shared" si="19"/>
        <v>431.97</v>
      </c>
      <c r="M158" s="41"/>
    </row>
    <row r="159" spans="1:13" ht="45">
      <c r="A159" s="39" t="s">
        <v>317</v>
      </c>
      <c r="B159" s="21" t="s">
        <v>316</v>
      </c>
      <c r="C159" s="34"/>
      <c r="D159" s="22"/>
      <c r="E159" s="22"/>
      <c r="F159" s="20" t="s">
        <v>25</v>
      </c>
      <c r="G159" s="36" t="s">
        <v>29</v>
      </c>
      <c r="H159" s="20"/>
      <c r="I159" s="23"/>
      <c r="J159" s="23"/>
      <c r="K159" s="23">
        <f>K156+K157</f>
        <v>490.68000000000006</v>
      </c>
      <c r="L159" s="24">
        <f t="shared" si="19"/>
        <v>490.68000000000006</v>
      </c>
      <c r="M159" s="41"/>
    </row>
    <row r="160" spans="1:13" ht="45">
      <c r="A160" s="39" t="s">
        <v>291</v>
      </c>
      <c r="B160" s="21" t="s">
        <v>290</v>
      </c>
      <c r="C160" s="34"/>
      <c r="D160" s="22"/>
      <c r="E160" s="22"/>
      <c r="F160" s="20" t="s">
        <v>26</v>
      </c>
      <c r="G160" s="36" t="s">
        <v>30</v>
      </c>
      <c r="H160" s="23"/>
      <c r="I160" s="23"/>
      <c r="J160" s="23"/>
      <c r="K160" s="23">
        <f>K159*5</f>
        <v>2453.4000000000005</v>
      </c>
      <c r="L160" s="24">
        <f t="shared" si="19"/>
        <v>2453.4000000000005</v>
      </c>
      <c r="M160" s="41"/>
    </row>
    <row r="161" spans="1:13" ht="22.5">
      <c r="A161" s="39" t="s">
        <v>74</v>
      </c>
      <c r="B161" s="21" t="s">
        <v>28</v>
      </c>
      <c r="C161" s="34"/>
      <c r="D161" s="22"/>
      <c r="E161" s="22"/>
      <c r="F161" s="20" t="s">
        <v>26</v>
      </c>
      <c r="G161" s="23">
        <f>G153</f>
        <v>1206</v>
      </c>
      <c r="H161" s="23">
        <v>8</v>
      </c>
      <c r="I161" s="23"/>
      <c r="J161" s="23"/>
      <c r="K161" s="23">
        <f>G161*H161</f>
        <v>9648</v>
      </c>
      <c r="L161" s="24">
        <f t="shared" si="19"/>
        <v>9648</v>
      </c>
      <c r="M161" s="41"/>
    </row>
    <row r="162" spans="1:13">
      <c r="A162" s="37" t="s">
        <v>126</v>
      </c>
      <c r="B162" s="32" t="s">
        <v>75</v>
      </c>
      <c r="C162" s="26"/>
      <c r="D162" s="26"/>
      <c r="E162" s="26"/>
      <c r="F162" s="26"/>
      <c r="G162" s="26"/>
      <c r="H162" s="26"/>
      <c r="I162" s="26"/>
      <c r="J162" s="27"/>
      <c r="K162" s="27"/>
      <c r="L162" s="28"/>
      <c r="M162" s="42"/>
    </row>
    <row r="163" spans="1:13" ht="22.5">
      <c r="A163" s="39" t="s">
        <v>293</v>
      </c>
      <c r="B163" s="21" t="s">
        <v>292</v>
      </c>
      <c r="C163" s="34"/>
      <c r="D163" s="22"/>
      <c r="E163" s="22"/>
      <c r="F163" s="20" t="s">
        <v>23</v>
      </c>
      <c r="G163" s="23">
        <f>G154</f>
        <v>1122</v>
      </c>
      <c r="H163" s="23"/>
      <c r="I163" s="23"/>
      <c r="J163" s="23"/>
      <c r="K163" s="23">
        <f>G163</f>
        <v>1122</v>
      </c>
      <c r="L163" s="24">
        <f>K163</f>
        <v>1122</v>
      </c>
      <c r="M163" s="46"/>
    </row>
    <row r="164" spans="1:13" ht="22.5">
      <c r="A164" s="39" t="s">
        <v>296</v>
      </c>
      <c r="B164" s="21" t="s">
        <v>297</v>
      </c>
      <c r="C164" s="34"/>
      <c r="D164" s="22"/>
      <c r="E164" s="22"/>
      <c r="F164" s="20" t="s">
        <v>188</v>
      </c>
      <c r="G164" s="23">
        <v>14</v>
      </c>
      <c r="H164" s="23"/>
      <c r="I164" s="23"/>
      <c r="J164" s="23"/>
      <c r="K164" s="23">
        <f t="shared" ref="K164:K167" si="20">G164</f>
        <v>14</v>
      </c>
      <c r="L164" s="24">
        <f t="shared" ref="L164:L167" si="21">K164</f>
        <v>14</v>
      </c>
      <c r="M164" s="46"/>
    </row>
    <row r="165" spans="1:13" ht="22.5">
      <c r="A165" s="39" t="s">
        <v>134</v>
      </c>
      <c r="B165" s="21" t="s">
        <v>127</v>
      </c>
      <c r="C165" s="34"/>
      <c r="D165" s="22"/>
      <c r="E165" s="22"/>
      <c r="F165" s="20" t="s">
        <v>27</v>
      </c>
      <c r="G165" s="23">
        <v>28</v>
      </c>
      <c r="H165" s="23"/>
      <c r="I165" s="23"/>
      <c r="J165" s="23"/>
      <c r="K165" s="23">
        <f t="shared" si="20"/>
        <v>28</v>
      </c>
      <c r="L165" s="24">
        <f t="shared" si="21"/>
        <v>28</v>
      </c>
      <c r="M165" s="46"/>
    </row>
    <row r="166" spans="1:13">
      <c r="A166" s="39" t="s">
        <v>300</v>
      </c>
      <c r="B166" s="21" t="s">
        <v>128</v>
      </c>
      <c r="C166" s="34"/>
      <c r="D166" s="22"/>
      <c r="E166" s="22"/>
      <c r="F166" s="20" t="s">
        <v>27</v>
      </c>
      <c r="G166" s="23">
        <v>14</v>
      </c>
      <c r="H166" s="23"/>
      <c r="I166" s="23"/>
      <c r="J166" s="23"/>
      <c r="K166" s="23">
        <f t="shared" si="20"/>
        <v>14</v>
      </c>
      <c r="L166" s="24">
        <f t="shared" si="21"/>
        <v>14</v>
      </c>
      <c r="M166" s="46"/>
    </row>
    <row r="167" spans="1:13" ht="33.75" customHeight="1">
      <c r="A167" s="39" t="s">
        <v>294</v>
      </c>
      <c r="B167" s="21" t="s">
        <v>129</v>
      </c>
      <c r="C167" s="34"/>
      <c r="D167" s="22"/>
      <c r="E167" s="22"/>
      <c r="F167" s="20" t="s">
        <v>27</v>
      </c>
      <c r="G167" s="23">
        <v>84</v>
      </c>
      <c r="H167" s="23"/>
      <c r="I167" s="23"/>
      <c r="J167" s="23"/>
      <c r="K167" s="23">
        <f t="shared" si="20"/>
        <v>84</v>
      </c>
      <c r="L167" s="24">
        <f t="shared" si="21"/>
        <v>84</v>
      </c>
      <c r="M167" s="46"/>
    </row>
    <row r="168" spans="1:13" ht="22.5">
      <c r="A168" s="39" t="s">
        <v>299</v>
      </c>
      <c r="B168" s="21" t="s">
        <v>130</v>
      </c>
      <c r="C168" s="34"/>
      <c r="D168" s="22"/>
      <c r="E168" s="22"/>
      <c r="F168" s="20" t="s">
        <v>23</v>
      </c>
      <c r="G168" s="23">
        <f>G163</f>
        <v>1122</v>
      </c>
      <c r="H168" s="23"/>
      <c r="I168" s="23"/>
      <c r="J168" s="23"/>
      <c r="K168" s="23">
        <f>G168</f>
        <v>1122</v>
      </c>
      <c r="L168" s="24">
        <f>K168</f>
        <v>1122</v>
      </c>
      <c r="M168" s="46"/>
    </row>
    <row r="169" spans="1:13" ht="22.5">
      <c r="A169" s="39" t="s">
        <v>295</v>
      </c>
      <c r="B169" s="21" t="s">
        <v>298</v>
      </c>
      <c r="C169" s="34"/>
      <c r="D169" s="22"/>
      <c r="E169" s="22"/>
      <c r="F169" s="20" t="s">
        <v>188</v>
      </c>
      <c r="G169" s="23">
        <f>G164</f>
        <v>14</v>
      </c>
      <c r="H169" s="23"/>
      <c r="I169" s="23"/>
      <c r="J169" s="23"/>
      <c r="K169" s="23">
        <f>G169</f>
        <v>14</v>
      </c>
      <c r="L169" s="24">
        <f>K169</f>
        <v>14</v>
      </c>
      <c r="M169" s="46"/>
    </row>
    <row r="170" spans="1:13" ht="22.5">
      <c r="A170" s="39" t="s">
        <v>135</v>
      </c>
      <c r="B170" s="21" t="s">
        <v>131</v>
      </c>
      <c r="C170" s="34"/>
      <c r="D170" s="22"/>
      <c r="E170" s="22"/>
      <c r="F170" s="20" t="s">
        <v>27</v>
      </c>
      <c r="G170" s="23">
        <f>G165</f>
        <v>28</v>
      </c>
      <c r="H170" s="23"/>
      <c r="I170" s="23"/>
      <c r="J170" s="23"/>
      <c r="K170" s="23">
        <f>G170</f>
        <v>28</v>
      </c>
      <c r="L170" s="24">
        <f>K170</f>
        <v>28</v>
      </c>
      <c r="M170" s="46"/>
    </row>
    <row r="171" spans="1:13">
      <c r="A171" s="39" t="s">
        <v>136</v>
      </c>
      <c r="B171" s="21" t="s">
        <v>132</v>
      </c>
      <c r="C171" s="34"/>
      <c r="D171" s="22"/>
      <c r="E171" s="22"/>
      <c r="F171" s="20" t="s">
        <v>27</v>
      </c>
      <c r="G171" s="23">
        <f>G166</f>
        <v>14</v>
      </c>
      <c r="H171" s="23"/>
      <c r="I171" s="23"/>
      <c r="J171" s="23"/>
      <c r="K171" s="23">
        <f>G171</f>
        <v>14</v>
      </c>
      <c r="L171" s="24">
        <f>K171</f>
        <v>14</v>
      </c>
      <c r="M171" s="46"/>
    </row>
    <row r="172" spans="1:13">
      <c r="A172" s="39" t="s">
        <v>137</v>
      </c>
      <c r="B172" s="21" t="s">
        <v>133</v>
      </c>
      <c r="C172" s="34"/>
      <c r="D172" s="22"/>
      <c r="E172" s="22"/>
      <c r="F172" s="20" t="s">
        <v>27</v>
      </c>
      <c r="G172" s="23">
        <f>G167</f>
        <v>84</v>
      </c>
      <c r="H172" s="23"/>
      <c r="I172" s="23"/>
      <c r="J172" s="23"/>
      <c r="K172" s="23">
        <f>G172</f>
        <v>84</v>
      </c>
      <c r="L172" s="24">
        <f>K172</f>
        <v>84</v>
      </c>
      <c r="M172" s="46"/>
    </row>
    <row r="173" spans="1:13">
      <c r="A173" s="37" t="s">
        <v>138</v>
      </c>
      <c r="B173" s="31" t="s">
        <v>76</v>
      </c>
      <c r="C173" s="26"/>
      <c r="D173" s="26"/>
      <c r="E173" s="26"/>
      <c r="F173" s="26"/>
      <c r="G173" s="26"/>
      <c r="H173" s="26"/>
      <c r="I173" s="26"/>
      <c r="J173" s="27"/>
      <c r="K173" s="27"/>
      <c r="L173" s="28"/>
      <c r="M173" s="42"/>
    </row>
    <row r="174" spans="1:13" ht="22.5">
      <c r="A174" s="39" t="s">
        <v>148</v>
      </c>
      <c r="B174" s="30" t="s">
        <v>139</v>
      </c>
      <c r="C174" s="20"/>
      <c r="D174" s="20"/>
      <c r="E174" s="20"/>
      <c r="F174" s="20" t="s">
        <v>27</v>
      </c>
      <c r="G174" s="20"/>
      <c r="H174" s="20"/>
      <c r="I174" s="20"/>
      <c r="J174" s="23">
        <v>5</v>
      </c>
      <c r="K174" s="23">
        <f t="shared" ref="K174:L180" si="22">J174</f>
        <v>5</v>
      </c>
      <c r="L174" s="24">
        <f t="shared" si="22"/>
        <v>5</v>
      </c>
      <c r="M174" s="44"/>
    </row>
    <row r="175" spans="1:13">
      <c r="A175" s="39" t="s">
        <v>300</v>
      </c>
      <c r="B175" s="30" t="s">
        <v>140</v>
      </c>
      <c r="C175" s="20"/>
      <c r="D175" s="20"/>
      <c r="E175" s="20"/>
      <c r="F175" s="20" t="s">
        <v>27</v>
      </c>
      <c r="G175" s="20"/>
      <c r="H175" s="20"/>
      <c r="I175" s="20"/>
      <c r="J175" s="23">
        <v>6</v>
      </c>
      <c r="K175" s="23">
        <f t="shared" si="22"/>
        <v>6</v>
      </c>
      <c r="L175" s="24">
        <f t="shared" si="22"/>
        <v>6</v>
      </c>
      <c r="M175" s="44"/>
    </row>
    <row r="176" spans="1:13" ht="22.5">
      <c r="A176" s="39" t="s">
        <v>294</v>
      </c>
      <c r="B176" s="30" t="s">
        <v>141</v>
      </c>
      <c r="C176" s="20"/>
      <c r="D176" s="20"/>
      <c r="E176" s="20"/>
      <c r="F176" s="20" t="s">
        <v>27</v>
      </c>
      <c r="G176" s="20"/>
      <c r="H176" s="20"/>
      <c r="I176" s="20"/>
      <c r="J176" s="23">
        <v>72</v>
      </c>
      <c r="K176" s="23">
        <f t="shared" si="22"/>
        <v>72</v>
      </c>
      <c r="L176" s="24">
        <f t="shared" si="22"/>
        <v>72</v>
      </c>
      <c r="M176" s="44"/>
    </row>
    <row r="177" spans="1:13">
      <c r="A177" s="39" t="s">
        <v>149</v>
      </c>
      <c r="B177" s="30" t="s">
        <v>142</v>
      </c>
      <c r="C177" s="20"/>
      <c r="D177" s="20"/>
      <c r="E177" s="20"/>
      <c r="F177" s="20" t="s">
        <v>27</v>
      </c>
      <c r="G177" s="20"/>
      <c r="H177" s="20"/>
      <c r="I177" s="20"/>
      <c r="J177" s="23">
        <v>14</v>
      </c>
      <c r="K177" s="23">
        <f t="shared" si="22"/>
        <v>14</v>
      </c>
      <c r="L177" s="24">
        <f t="shared" si="22"/>
        <v>14</v>
      </c>
      <c r="M177" s="44"/>
    </row>
    <row r="178" spans="1:13">
      <c r="A178" s="39" t="s">
        <v>150</v>
      </c>
      <c r="B178" s="30" t="s">
        <v>143</v>
      </c>
      <c r="C178" s="20"/>
      <c r="D178" s="20"/>
      <c r="E178" s="20"/>
      <c r="F178" s="20" t="s">
        <v>27</v>
      </c>
      <c r="G178" s="20"/>
      <c r="H178" s="20"/>
      <c r="I178" s="20"/>
      <c r="J178" s="23">
        <v>2</v>
      </c>
      <c r="K178" s="23">
        <f t="shared" si="22"/>
        <v>2</v>
      </c>
      <c r="L178" s="24">
        <f t="shared" si="22"/>
        <v>2</v>
      </c>
      <c r="M178" s="44"/>
    </row>
    <row r="179" spans="1:13" ht="22.5">
      <c r="A179" s="39" t="s">
        <v>151</v>
      </c>
      <c r="B179" s="30" t="s">
        <v>144</v>
      </c>
      <c r="C179" s="20"/>
      <c r="D179" s="20"/>
      <c r="E179" s="20"/>
      <c r="F179" s="20" t="s">
        <v>27</v>
      </c>
      <c r="G179" s="20"/>
      <c r="H179" s="20"/>
      <c r="I179" s="20"/>
      <c r="J179" s="23">
        <v>2</v>
      </c>
      <c r="K179" s="23">
        <f t="shared" si="22"/>
        <v>2</v>
      </c>
      <c r="L179" s="24">
        <f t="shared" si="22"/>
        <v>2</v>
      </c>
      <c r="M179" s="44"/>
    </row>
    <row r="180" spans="1:13">
      <c r="A180" s="39" t="s">
        <v>152</v>
      </c>
      <c r="B180" s="21" t="s">
        <v>145</v>
      </c>
      <c r="C180" s="34"/>
      <c r="D180" s="22"/>
      <c r="E180" s="22"/>
      <c r="F180" s="20" t="s">
        <v>27</v>
      </c>
      <c r="G180" s="20"/>
      <c r="H180" s="20"/>
      <c r="I180" s="20"/>
      <c r="J180" s="23">
        <v>4</v>
      </c>
      <c r="K180" s="23">
        <f t="shared" si="22"/>
        <v>4</v>
      </c>
      <c r="L180" s="24">
        <f t="shared" si="22"/>
        <v>4</v>
      </c>
      <c r="M180" s="41"/>
    </row>
    <row r="181" spans="1:13" ht="22.5">
      <c r="A181" s="39" t="s">
        <v>153</v>
      </c>
      <c r="B181" s="21" t="s">
        <v>146</v>
      </c>
      <c r="C181" s="34"/>
      <c r="D181" s="22"/>
      <c r="E181" s="22"/>
      <c r="F181" s="20" t="s">
        <v>27</v>
      </c>
      <c r="G181" s="20"/>
      <c r="H181" s="20"/>
      <c r="I181" s="20"/>
      <c r="J181" s="23">
        <v>2</v>
      </c>
      <c r="K181" s="23">
        <f t="shared" ref="K181:K183" si="23">J181</f>
        <v>2</v>
      </c>
      <c r="L181" s="24">
        <f t="shared" ref="L181:L183" si="24">K181</f>
        <v>2</v>
      </c>
      <c r="M181" s="41"/>
    </row>
    <row r="182" spans="1:13">
      <c r="A182" s="39" t="s">
        <v>154</v>
      </c>
      <c r="B182" s="21" t="s">
        <v>147</v>
      </c>
      <c r="C182" s="34"/>
      <c r="D182" s="22"/>
      <c r="E182" s="22"/>
      <c r="F182" s="20" t="s">
        <v>27</v>
      </c>
      <c r="G182" s="20"/>
      <c r="H182" s="20"/>
      <c r="I182" s="20"/>
      <c r="J182" s="23">
        <v>14</v>
      </c>
      <c r="K182" s="23">
        <f t="shared" si="23"/>
        <v>14</v>
      </c>
      <c r="L182" s="24">
        <f t="shared" si="24"/>
        <v>14</v>
      </c>
      <c r="M182" s="41"/>
    </row>
    <row r="183" spans="1:13">
      <c r="A183" s="39" t="s">
        <v>155</v>
      </c>
      <c r="B183" s="21" t="s">
        <v>128</v>
      </c>
      <c r="C183" s="34"/>
      <c r="D183" s="22"/>
      <c r="E183" s="22"/>
      <c r="F183" s="20" t="s">
        <v>27</v>
      </c>
      <c r="G183" s="20"/>
      <c r="H183" s="20"/>
      <c r="I183" s="20"/>
      <c r="J183" s="23">
        <v>6</v>
      </c>
      <c r="K183" s="23">
        <f t="shared" si="23"/>
        <v>6</v>
      </c>
      <c r="L183" s="24">
        <f t="shared" si="24"/>
        <v>6</v>
      </c>
      <c r="M183" s="41"/>
    </row>
    <row r="184" spans="1:13">
      <c r="A184" s="39" t="s">
        <v>156</v>
      </c>
      <c r="B184" s="21" t="s">
        <v>179</v>
      </c>
      <c r="C184" s="34"/>
      <c r="D184" s="22"/>
      <c r="E184" s="22"/>
      <c r="F184" s="20" t="s">
        <v>27</v>
      </c>
      <c r="G184" s="20"/>
      <c r="H184" s="20"/>
      <c r="I184" s="20"/>
      <c r="J184" s="23">
        <v>1</v>
      </c>
      <c r="K184" s="23">
        <f t="shared" ref="K184:K186" si="25">J184</f>
        <v>1</v>
      </c>
      <c r="L184" s="24">
        <f t="shared" ref="L184:L186" si="26">K184</f>
        <v>1</v>
      </c>
      <c r="M184" s="41"/>
    </row>
    <row r="185" spans="1:13" ht="22.5">
      <c r="A185" s="39" t="s">
        <v>157</v>
      </c>
      <c r="B185" s="21" t="s">
        <v>180</v>
      </c>
      <c r="C185" s="34"/>
      <c r="D185" s="22"/>
      <c r="E185" s="22"/>
      <c r="F185" s="20" t="s">
        <v>27</v>
      </c>
      <c r="G185" s="20"/>
      <c r="H185" s="20"/>
      <c r="I185" s="20"/>
      <c r="J185" s="23">
        <v>1</v>
      </c>
      <c r="K185" s="23">
        <f t="shared" si="25"/>
        <v>1</v>
      </c>
      <c r="L185" s="24">
        <f t="shared" si="26"/>
        <v>1</v>
      </c>
      <c r="M185" s="41"/>
    </row>
    <row r="186" spans="1:13" ht="22.5">
      <c r="A186" s="39" t="s">
        <v>158</v>
      </c>
      <c r="B186" s="21" t="s">
        <v>166</v>
      </c>
      <c r="C186" s="34"/>
      <c r="D186" s="22"/>
      <c r="E186" s="22"/>
      <c r="F186" s="20" t="s">
        <v>27</v>
      </c>
      <c r="G186" s="20"/>
      <c r="H186" s="20"/>
      <c r="I186" s="20"/>
      <c r="J186" s="23">
        <v>5</v>
      </c>
      <c r="K186" s="23">
        <f t="shared" si="25"/>
        <v>5</v>
      </c>
      <c r="L186" s="24">
        <f t="shared" si="26"/>
        <v>5</v>
      </c>
      <c r="M186" s="41"/>
    </row>
    <row r="187" spans="1:13">
      <c r="A187" s="39" t="s">
        <v>159</v>
      </c>
      <c r="B187" s="21" t="s">
        <v>167</v>
      </c>
      <c r="C187" s="34"/>
      <c r="D187" s="22"/>
      <c r="E187" s="22"/>
      <c r="F187" s="20" t="s">
        <v>27</v>
      </c>
      <c r="G187" s="20"/>
      <c r="H187" s="20"/>
      <c r="I187" s="20"/>
      <c r="J187" s="23">
        <v>6</v>
      </c>
      <c r="K187" s="23">
        <f t="shared" ref="K187:L188" si="27">J187</f>
        <v>6</v>
      </c>
      <c r="L187" s="24">
        <f t="shared" si="27"/>
        <v>6</v>
      </c>
      <c r="M187" s="41"/>
    </row>
    <row r="188" spans="1:13">
      <c r="A188" s="39" t="s">
        <v>160</v>
      </c>
      <c r="B188" s="21" t="s">
        <v>133</v>
      </c>
      <c r="C188" s="34"/>
      <c r="D188" s="22"/>
      <c r="E188" s="22"/>
      <c r="F188" s="20" t="s">
        <v>27</v>
      </c>
      <c r="G188" s="20"/>
      <c r="H188" s="20"/>
      <c r="I188" s="20"/>
      <c r="J188" s="23">
        <v>72</v>
      </c>
      <c r="K188" s="23">
        <f t="shared" si="27"/>
        <v>72</v>
      </c>
      <c r="L188" s="24">
        <f t="shared" si="27"/>
        <v>72</v>
      </c>
      <c r="M188" s="41"/>
    </row>
    <row r="189" spans="1:13">
      <c r="A189" s="39" t="s">
        <v>161</v>
      </c>
      <c r="B189" s="21" t="s">
        <v>168</v>
      </c>
      <c r="C189" s="34"/>
      <c r="D189" s="22"/>
      <c r="E189" s="22"/>
      <c r="F189" s="20" t="s">
        <v>27</v>
      </c>
      <c r="G189" s="20"/>
      <c r="H189" s="20"/>
      <c r="I189" s="20"/>
      <c r="J189" s="23">
        <v>14</v>
      </c>
      <c r="K189" s="23">
        <f t="shared" ref="K189:K192" si="28">J189</f>
        <v>14</v>
      </c>
      <c r="L189" s="24">
        <f t="shared" ref="L189:L192" si="29">K189</f>
        <v>14</v>
      </c>
      <c r="M189" s="41"/>
    </row>
    <row r="190" spans="1:13">
      <c r="A190" s="39" t="s">
        <v>162</v>
      </c>
      <c r="B190" s="21" t="s">
        <v>169</v>
      </c>
      <c r="C190" s="34"/>
      <c r="D190" s="22"/>
      <c r="E190" s="22"/>
      <c r="F190" s="20" t="s">
        <v>27</v>
      </c>
      <c r="G190" s="20"/>
      <c r="H190" s="20"/>
      <c r="I190" s="20"/>
      <c r="J190" s="23">
        <v>2</v>
      </c>
      <c r="K190" s="23">
        <f t="shared" si="28"/>
        <v>2</v>
      </c>
      <c r="L190" s="24">
        <f t="shared" si="29"/>
        <v>2</v>
      </c>
      <c r="M190" s="41"/>
    </row>
    <row r="191" spans="1:13" ht="22.5">
      <c r="A191" s="39" t="s">
        <v>163</v>
      </c>
      <c r="B191" s="21" t="s">
        <v>170</v>
      </c>
      <c r="C191" s="34"/>
      <c r="D191" s="22"/>
      <c r="E191" s="22"/>
      <c r="F191" s="20" t="s">
        <v>27</v>
      </c>
      <c r="G191" s="20"/>
      <c r="H191" s="20"/>
      <c r="I191" s="20"/>
      <c r="J191" s="23">
        <v>2</v>
      </c>
      <c r="K191" s="23">
        <f t="shared" si="28"/>
        <v>2</v>
      </c>
      <c r="L191" s="24">
        <f t="shared" si="29"/>
        <v>2</v>
      </c>
      <c r="M191" s="41"/>
    </row>
    <row r="192" spans="1:13">
      <c r="A192" s="39" t="s">
        <v>164</v>
      </c>
      <c r="B192" s="21" t="s">
        <v>171</v>
      </c>
      <c r="C192" s="34"/>
      <c r="D192" s="22"/>
      <c r="E192" s="22"/>
      <c r="F192" s="20" t="s">
        <v>27</v>
      </c>
      <c r="G192" s="20"/>
      <c r="H192" s="20"/>
      <c r="I192" s="20"/>
      <c r="J192" s="23">
        <v>4</v>
      </c>
      <c r="K192" s="23">
        <f t="shared" si="28"/>
        <v>4</v>
      </c>
      <c r="L192" s="24">
        <f t="shared" si="29"/>
        <v>4</v>
      </c>
      <c r="M192" s="41"/>
    </row>
    <row r="193" spans="1:13" ht="22.5">
      <c r="A193" s="39" t="s">
        <v>165</v>
      </c>
      <c r="B193" s="21" t="s">
        <v>172</v>
      </c>
      <c r="C193" s="34"/>
      <c r="D193" s="22"/>
      <c r="E193" s="22"/>
      <c r="F193" s="20" t="s">
        <v>27</v>
      </c>
      <c r="G193" s="20"/>
      <c r="H193" s="20"/>
      <c r="I193" s="20"/>
      <c r="J193" s="23">
        <v>2</v>
      </c>
      <c r="K193" s="23">
        <f t="shared" ref="K193:L197" si="30">J193</f>
        <v>2</v>
      </c>
      <c r="L193" s="24">
        <f t="shared" si="30"/>
        <v>2</v>
      </c>
      <c r="M193" s="41"/>
    </row>
    <row r="194" spans="1:13">
      <c r="A194" s="39" t="s">
        <v>181</v>
      </c>
      <c r="B194" s="21" t="s">
        <v>173</v>
      </c>
      <c r="C194" s="34"/>
      <c r="D194" s="22"/>
      <c r="E194" s="22"/>
      <c r="F194" s="20" t="s">
        <v>27</v>
      </c>
      <c r="G194" s="20"/>
      <c r="H194" s="20"/>
      <c r="I194" s="20"/>
      <c r="J194" s="23">
        <v>14</v>
      </c>
      <c r="K194" s="23">
        <f t="shared" si="30"/>
        <v>14</v>
      </c>
      <c r="L194" s="24">
        <f t="shared" si="30"/>
        <v>14</v>
      </c>
      <c r="M194" s="41"/>
    </row>
    <row r="195" spans="1:13">
      <c r="A195" s="39" t="s">
        <v>182</v>
      </c>
      <c r="B195" s="21" t="s">
        <v>132</v>
      </c>
      <c r="C195" s="34"/>
      <c r="D195" s="22"/>
      <c r="E195" s="22"/>
      <c r="F195" s="20" t="s">
        <v>27</v>
      </c>
      <c r="G195" s="20"/>
      <c r="H195" s="20"/>
      <c r="I195" s="20"/>
      <c r="J195" s="23">
        <v>6</v>
      </c>
      <c r="K195" s="23">
        <f t="shared" si="30"/>
        <v>6</v>
      </c>
      <c r="L195" s="24">
        <f t="shared" si="30"/>
        <v>6</v>
      </c>
      <c r="M195" s="41"/>
    </row>
    <row r="196" spans="1:13">
      <c r="A196" s="39" t="s">
        <v>189</v>
      </c>
      <c r="B196" s="21" t="s">
        <v>191</v>
      </c>
      <c r="C196" s="34"/>
      <c r="D196" s="22"/>
      <c r="E196" s="22"/>
      <c r="F196" s="20" t="s">
        <v>27</v>
      </c>
      <c r="G196" s="20"/>
      <c r="H196" s="20"/>
      <c r="I196" s="20"/>
      <c r="J196" s="23">
        <v>1</v>
      </c>
      <c r="K196" s="23">
        <f t="shared" si="30"/>
        <v>1</v>
      </c>
      <c r="L196" s="24">
        <f t="shared" si="30"/>
        <v>1</v>
      </c>
      <c r="M196" s="41"/>
    </row>
    <row r="197" spans="1:13" ht="22.5">
      <c r="A197" s="39" t="s">
        <v>190</v>
      </c>
      <c r="B197" s="21" t="s">
        <v>192</v>
      </c>
      <c r="C197" s="34"/>
      <c r="D197" s="22"/>
      <c r="E197" s="22"/>
      <c r="F197" s="20" t="s">
        <v>27</v>
      </c>
      <c r="G197" s="20"/>
      <c r="H197" s="20"/>
      <c r="I197" s="20"/>
      <c r="J197" s="23">
        <v>1</v>
      </c>
      <c r="K197" s="23">
        <f t="shared" si="30"/>
        <v>1</v>
      </c>
      <c r="L197" s="24">
        <f t="shared" si="30"/>
        <v>1</v>
      </c>
      <c r="M197" s="41"/>
    </row>
    <row r="198" spans="1:13">
      <c r="A198" s="37" t="s">
        <v>174</v>
      </c>
      <c r="B198" s="35" t="s">
        <v>77</v>
      </c>
      <c r="C198" s="33"/>
      <c r="D198" s="19"/>
      <c r="E198" s="19"/>
      <c r="F198" s="26"/>
      <c r="G198" s="27"/>
      <c r="H198" s="27"/>
      <c r="I198" s="27"/>
      <c r="J198" s="27"/>
      <c r="K198" s="27"/>
      <c r="L198" s="28"/>
      <c r="M198" s="38"/>
    </row>
    <row r="199" spans="1:13" ht="45">
      <c r="A199" s="39" t="s">
        <v>319</v>
      </c>
      <c r="B199" s="21" t="s">
        <v>318</v>
      </c>
      <c r="C199" s="34"/>
      <c r="D199" s="22"/>
      <c r="E199" s="22"/>
      <c r="F199" s="20" t="s">
        <v>27</v>
      </c>
      <c r="G199" s="23"/>
      <c r="H199" s="23"/>
      <c r="I199" s="23"/>
      <c r="J199" s="23">
        <v>5</v>
      </c>
      <c r="K199" s="23">
        <f>J199</f>
        <v>5</v>
      </c>
      <c r="L199" s="24">
        <f>K199</f>
        <v>5</v>
      </c>
      <c r="M199" s="40"/>
    </row>
    <row r="200" spans="1:13" ht="45">
      <c r="A200" s="39" t="s">
        <v>175</v>
      </c>
      <c r="B200" s="21" t="s">
        <v>324</v>
      </c>
      <c r="C200" s="34"/>
      <c r="D200" s="22"/>
      <c r="E200" s="22"/>
      <c r="F200" s="20" t="s">
        <v>27</v>
      </c>
      <c r="G200" s="23"/>
      <c r="H200" s="23"/>
      <c r="I200" s="23"/>
      <c r="J200" s="23">
        <f>J199</f>
        <v>5</v>
      </c>
      <c r="K200" s="23">
        <f>J200</f>
        <v>5</v>
      </c>
      <c r="L200" s="24">
        <f>K200</f>
        <v>5</v>
      </c>
      <c r="M200" s="46"/>
    </row>
    <row r="201" spans="1:13">
      <c r="A201" s="37" t="s">
        <v>176</v>
      </c>
      <c r="B201" s="31" t="s">
        <v>78</v>
      </c>
      <c r="C201" s="26"/>
      <c r="D201" s="26"/>
      <c r="E201" s="26"/>
      <c r="F201" s="26"/>
      <c r="G201" s="26"/>
      <c r="H201" s="26"/>
      <c r="I201" s="26"/>
      <c r="J201" s="27"/>
      <c r="K201" s="27"/>
      <c r="L201" s="28"/>
      <c r="M201" s="42"/>
    </row>
    <row r="202" spans="1:13" ht="34.5" thickBot="1">
      <c r="A202" s="48" t="s">
        <v>177</v>
      </c>
      <c r="B202" s="49" t="s">
        <v>79</v>
      </c>
      <c r="C202" s="50"/>
      <c r="D202" s="50"/>
      <c r="E202" s="50"/>
      <c r="F202" s="50" t="s">
        <v>27</v>
      </c>
      <c r="G202" s="51"/>
      <c r="H202" s="50"/>
      <c r="I202" s="50"/>
      <c r="J202" s="51">
        <v>10</v>
      </c>
      <c r="K202" s="51">
        <f>J202</f>
        <v>10</v>
      </c>
      <c r="L202" s="52">
        <f>K202</f>
        <v>10</v>
      </c>
      <c r="M202" s="53"/>
    </row>
    <row r="203" spans="1:13" ht="12.75" customHeight="1" thickTop="1"/>
    <row r="213" ht="15.75" customHeight="1"/>
    <row r="255" ht="18" customHeight="1"/>
    <row r="256" ht="18" customHeight="1"/>
    <row r="258" ht="18" customHeight="1"/>
    <row r="272" ht="51" customHeight="1"/>
  </sheetData>
  <mergeCells count="10">
    <mergeCell ref="C1:M1"/>
    <mergeCell ref="F5:I5"/>
    <mergeCell ref="J5:L5"/>
    <mergeCell ref="M5:M6"/>
    <mergeCell ref="A3:B3"/>
    <mergeCell ref="A5:A6"/>
    <mergeCell ref="C5:E5"/>
    <mergeCell ref="E2:L2"/>
    <mergeCell ref="C2:D2"/>
    <mergeCell ref="B5:B6"/>
  </mergeCells>
  <phoneticPr fontId="0" type="noConversion"/>
  <printOptions horizontalCentered="1"/>
  <pageMargins left="0" right="0" top="0.59055118110236227" bottom="0.86614173228346458" header="0" footer="0"/>
  <pageSetup scale="95" orientation="landscape" r:id="rId1"/>
  <headerFooter alignWithMargins="0">
    <oddHeader xml:space="preserve">&amp;R&amp;"Arial,Negrita"&amp;8
PAG. No. &amp;P DE 10
</oddHeader>
    <oddFooter xml:space="preserve">&amp;L&amp;8ELABORO:
ARQ. ROBERTO CABANILLAS PRADO
DEPTO. ESTUDIOS Y PROYECTOS&amp;C&amp;8REVISO:
ING. DAVID GERMAN OSUNA IRIBE
GERENTE OPERATIVO &amp;R&amp;8AUTORIZO:
L.A.E. JULIO CESAR RIOS FRANCO
GERENTE GENERAL DE JAPAME
</oddFooter>
  </headerFooter>
  <drawing r:id="rId2"/>
</worksheet>
</file>

<file path=xl/worksheets/sheet2.xml><?xml version="1.0" encoding="utf-8"?>
<worksheet xmlns="http://schemas.openxmlformats.org/spreadsheetml/2006/main" xmlns:r="http://schemas.openxmlformats.org/officeDocument/2006/relationships">
  <dimension ref="A2:G146"/>
  <sheetViews>
    <sheetView tabSelected="1" workbookViewId="0">
      <selection activeCell="H15" sqref="H15"/>
    </sheetView>
  </sheetViews>
  <sheetFormatPr baseColWidth="10" defaultRowHeight="12.75"/>
  <cols>
    <col min="1" max="1" width="8.42578125" bestFit="1" customWidth="1"/>
    <col min="2" max="2" width="4" bestFit="1" customWidth="1"/>
    <col min="3" max="3" width="35.140625" customWidth="1"/>
    <col min="4" max="4" width="7.85546875" bestFit="1" customWidth="1"/>
    <col min="5" max="5" width="8.140625" bestFit="1" customWidth="1"/>
  </cols>
  <sheetData>
    <row r="2" spans="1:7">
      <c r="A2" s="85" t="s">
        <v>387</v>
      </c>
      <c r="B2" s="92"/>
      <c r="C2" s="85" t="s">
        <v>388</v>
      </c>
      <c r="D2" s="85" t="s">
        <v>387</v>
      </c>
      <c r="E2" s="85" t="s">
        <v>389</v>
      </c>
      <c r="F2" s="85" t="s">
        <v>390</v>
      </c>
      <c r="G2" s="85" t="s">
        <v>391</v>
      </c>
    </row>
    <row r="3" spans="1:7" ht="22.5">
      <c r="A3" s="85">
        <v>1</v>
      </c>
      <c r="B3" s="86" t="s">
        <v>325</v>
      </c>
      <c r="C3" s="87" t="s">
        <v>89</v>
      </c>
      <c r="D3" s="80"/>
      <c r="E3" s="80"/>
      <c r="F3" s="81"/>
      <c r="G3" s="83"/>
    </row>
    <row r="4" spans="1:7">
      <c r="A4" s="85">
        <v>5000</v>
      </c>
      <c r="B4" s="86" t="s">
        <v>325</v>
      </c>
      <c r="C4" s="87" t="s">
        <v>82</v>
      </c>
      <c r="D4" s="80"/>
      <c r="E4" s="80"/>
      <c r="F4" s="81"/>
      <c r="G4" s="83"/>
    </row>
    <row r="5" spans="1:7" ht="33.75">
      <c r="A5" s="80" t="s">
        <v>193</v>
      </c>
      <c r="B5" s="13"/>
      <c r="C5" s="76" t="s">
        <v>326</v>
      </c>
      <c r="D5" s="80" t="s">
        <v>31</v>
      </c>
      <c r="E5" s="84">
        <v>1</v>
      </c>
      <c r="F5" s="83"/>
      <c r="G5" s="83"/>
    </row>
    <row r="6" spans="1:7" ht="33.75">
      <c r="A6" s="80" t="s">
        <v>194</v>
      </c>
      <c r="B6" s="13"/>
      <c r="C6" s="76" t="s">
        <v>327</v>
      </c>
      <c r="D6" s="80" t="s">
        <v>328</v>
      </c>
      <c r="E6" s="84">
        <v>1</v>
      </c>
      <c r="F6" s="83"/>
      <c r="G6" s="83"/>
    </row>
    <row r="7" spans="1:7" ht="33.75">
      <c r="A7" s="80" t="s">
        <v>195</v>
      </c>
      <c r="B7" s="13"/>
      <c r="C7" s="76" t="s">
        <v>329</v>
      </c>
      <c r="D7" s="80" t="s">
        <v>50</v>
      </c>
      <c r="E7" s="84">
        <v>110</v>
      </c>
      <c r="F7" s="83"/>
      <c r="G7" s="83"/>
    </row>
    <row r="8" spans="1:7" ht="33.75">
      <c r="A8" s="80" t="s">
        <v>196</v>
      </c>
      <c r="B8" s="13"/>
      <c r="C8" s="76" t="s">
        <v>186</v>
      </c>
      <c r="D8" s="80" t="s">
        <v>50</v>
      </c>
      <c r="E8" s="84">
        <v>6</v>
      </c>
      <c r="F8" s="83"/>
      <c r="G8" s="81"/>
    </row>
    <row r="9" spans="1:7" ht="33.75">
      <c r="A9" s="85">
        <v>5005</v>
      </c>
      <c r="B9" s="86" t="s">
        <v>325</v>
      </c>
      <c r="C9" s="87" t="s">
        <v>330</v>
      </c>
      <c r="D9" s="80"/>
      <c r="E9" s="84"/>
      <c r="F9" s="83"/>
      <c r="G9" s="83"/>
    </row>
    <row r="10" spans="1:7">
      <c r="A10" s="80" t="s">
        <v>197</v>
      </c>
      <c r="B10" s="13"/>
      <c r="C10" s="76" t="s">
        <v>331</v>
      </c>
      <c r="D10" s="84" t="s">
        <v>24</v>
      </c>
      <c r="E10" s="84">
        <v>3</v>
      </c>
      <c r="F10" s="83"/>
      <c r="G10" s="83"/>
    </row>
    <row r="11" spans="1:7">
      <c r="A11" s="85">
        <v>5030</v>
      </c>
      <c r="B11" s="86" t="s">
        <v>325</v>
      </c>
      <c r="C11" s="87" t="s">
        <v>332</v>
      </c>
      <c r="D11" s="84"/>
      <c r="E11" s="84"/>
      <c r="F11" s="83"/>
      <c r="G11" s="83"/>
    </row>
    <row r="12" spans="1:7" ht="45">
      <c r="A12" s="80" t="s">
        <v>198</v>
      </c>
      <c r="B12" s="13"/>
      <c r="C12" s="76" t="s">
        <v>199</v>
      </c>
      <c r="D12" s="80" t="s">
        <v>23</v>
      </c>
      <c r="E12" s="84">
        <v>18</v>
      </c>
      <c r="F12" s="83"/>
      <c r="G12" s="83"/>
    </row>
    <row r="13" spans="1:7" ht="45">
      <c r="A13" s="80" t="s">
        <v>200</v>
      </c>
      <c r="B13" s="13"/>
      <c r="C13" s="76" t="s">
        <v>201</v>
      </c>
      <c r="D13" s="80" t="s">
        <v>23</v>
      </c>
      <c r="E13" s="84">
        <v>6</v>
      </c>
      <c r="F13" s="83"/>
      <c r="G13" s="83"/>
    </row>
    <row r="14" spans="1:7">
      <c r="A14" s="85" t="s">
        <v>226</v>
      </c>
      <c r="B14" s="86" t="s">
        <v>325</v>
      </c>
      <c r="C14" s="87" t="s">
        <v>227</v>
      </c>
      <c r="D14" s="80"/>
      <c r="E14" s="84"/>
      <c r="F14" s="83"/>
      <c r="G14" s="83"/>
    </row>
    <row r="15" spans="1:7" ht="45">
      <c r="A15" s="80" t="s">
        <v>203</v>
      </c>
      <c r="B15" s="13"/>
      <c r="C15" s="76" t="s">
        <v>202</v>
      </c>
      <c r="D15" s="80" t="s">
        <v>23</v>
      </c>
      <c r="E15" s="84">
        <v>18</v>
      </c>
      <c r="F15" s="83"/>
      <c r="G15" s="83"/>
    </row>
    <row r="16" spans="1:7" ht="45">
      <c r="A16" s="80" t="s">
        <v>204</v>
      </c>
      <c r="B16" s="13"/>
      <c r="C16" s="76" t="s">
        <v>205</v>
      </c>
      <c r="D16" s="80" t="s">
        <v>23</v>
      </c>
      <c r="E16" s="84">
        <v>6</v>
      </c>
      <c r="F16" s="83"/>
      <c r="G16" s="83"/>
    </row>
    <row r="17" spans="1:7" ht="33.75">
      <c r="A17" s="85" t="s">
        <v>301</v>
      </c>
      <c r="B17" s="86" t="s">
        <v>325</v>
      </c>
      <c r="C17" s="87" t="s">
        <v>333</v>
      </c>
      <c r="D17" s="80"/>
      <c r="E17" s="84"/>
      <c r="F17" s="83"/>
      <c r="G17" s="83"/>
    </row>
    <row r="18" spans="1:7" ht="33.75">
      <c r="A18" s="80" t="s">
        <v>206</v>
      </c>
      <c r="B18" s="13"/>
      <c r="C18" s="76" t="s">
        <v>208</v>
      </c>
      <c r="D18" s="80" t="s">
        <v>23</v>
      </c>
      <c r="E18" s="84">
        <v>6</v>
      </c>
      <c r="F18" s="83"/>
      <c r="G18" s="83"/>
    </row>
    <row r="19" spans="1:7" ht="45">
      <c r="A19" s="80" t="s">
        <v>209</v>
      </c>
      <c r="B19" s="13"/>
      <c r="C19" s="76" t="s">
        <v>334</v>
      </c>
      <c r="D19" s="80" t="s">
        <v>23</v>
      </c>
      <c r="E19" s="84">
        <v>18</v>
      </c>
      <c r="F19" s="83"/>
      <c r="G19" s="83"/>
    </row>
    <row r="20" spans="1:7" ht="33.75">
      <c r="A20" s="80" t="s">
        <v>214</v>
      </c>
      <c r="B20" s="13"/>
      <c r="C20" s="76" t="s">
        <v>335</v>
      </c>
      <c r="D20" s="80" t="s">
        <v>23</v>
      </c>
      <c r="E20" s="84">
        <v>6</v>
      </c>
      <c r="F20" s="83"/>
      <c r="G20" s="83"/>
    </row>
    <row r="21" spans="1:7" ht="33.75">
      <c r="A21" s="85" t="s">
        <v>304</v>
      </c>
      <c r="B21" s="86" t="s">
        <v>325</v>
      </c>
      <c r="C21" s="87" t="s">
        <v>336</v>
      </c>
      <c r="D21" s="80"/>
      <c r="E21" s="84"/>
      <c r="F21" s="83"/>
      <c r="G21" s="83"/>
    </row>
    <row r="22" spans="1:7" ht="33.75">
      <c r="A22" s="80" t="s">
        <v>215</v>
      </c>
      <c r="B22" s="13"/>
      <c r="C22" s="76" t="s">
        <v>337</v>
      </c>
      <c r="D22" s="80" t="s">
        <v>23</v>
      </c>
      <c r="E22" s="84">
        <v>6</v>
      </c>
      <c r="F22" s="83"/>
      <c r="G22" s="83"/>
    </row>
    <row r="23" spans="1:7" ht="22.5">
      <c r="A23" s="85" t="s">
        <v>305</v>
      </c>
      <c r="B23" s="86" t="s">
        <v>325</v>
      </c>
      <c r="C23" s="87" t="s">
        <v>338</v>
      </c>
      <c r="D23" s="80"/>
      <c r="E23" s="84"/>
      <c r="F23" s="83"/>
      <c r="G23" s="81"/>
    </row>
    <row r="24" spans="1:7" ht="33.75">
      <c r="A24" s="80" t="s">
        <v>207</v>
      </c>
      <c r="B24" s="13"/>
      <c r="C24" s="76" t="s">
        <v>339</v>
      </c>
      <c r="D24" s="80" t="s">
        <v>23</v>
      </c>
      <c r="E24" s="84">
        <v>6</v>
      </c>
      <c r="F24" s="83"/>
      <c r="G24" s="81"/>
    </row>
    <row r="25" spans="1:7" ht="22.5">
      <c r="A25" s="85" t="s">
        <v>307</v>
      </c>
      <c r="B25" s="86" t="s">
        <v>325</v>
      </c>
      <c r="C25" s="87" t="s">
        <v>340</v>
      </c>
      <c r="D25" s="80"/>
      <c r="E25" s="84"/>
      <c r="F25" s="83"/>
      <c r="G25" s="83"/>
    </row>
    <row r="26" spans="1:7" ht="45">
      <c r="A26" s="80" t="s">
        <v>211</v>
      </c>
      <c r="B26" s="13"/>
      <c r="C26" s="76" t="s">
        <v>212</v>
      </c>
      <c r="D26" s="80" t="s">
        <v>23</v>
      </c>
      <c r="E26" s="84">
        <v>18</v>
      </c>
      <c r="F26" s="83"/>
      <c r="G26" s="83"/>
    </row>
    <row r="27" spans="1:7" ht="33.75">
      <c r="A27" s="80" t="s">
        <v>217</v>
      </c>
      <c r="B27" s="13"/>
      <c r="C27" s="76" t="s">
        <v>90</v>
      </c>
      <c r="D27" s="80" t="s">
        <v>24</v>
      </c>
      <c r="E27" s="84">
        <v>1.75</v>
      </c>
      <c r="F27" s="83"/>
      <c r="G27" s="83"/>
    </row>
    <row r="28" spans="1:7" ht="33.75">
      <c r="A28" s="80" t="s">
        <v>218</v>
      </c>
      <c r="B28" s="13"/>
      <c r="C28" s="76" t="s">
        <v>219</v>
      </c>
      <c r="D28" s="80" t="s">
        <v>24</v>
      </c>
      <c r="E28" s="84">
        <v>6</v>
      </c>
      <c r="F28" s="83"/>
      <c r="G28" s="83"/>
    </row>
    <row r="29" spans="1:7">
      <c r="A29" s="85" t="s">
        <v>309</v>
      </c>
      <c r="B29" s="86" t="s">
        <v>325</v>
      </c>
      <c r="C29" s="87" t="s">
        <v>341</v>
      </c>
      <c r="D29" s="80"/>
      <c r="E29" s="84"/>
      <c r="F29" s="83"/>
      <c r="G29" s="83"/>
    </row>
    <row r="30" spans="1:7" ht="56.25">
      <c r="A30" s="80" t="s">
        <v>221</v>
      </c>
      <c r="B30" s="13"/>
      <c r="C30" s="76" t="s">
        <v>342</v>
      </c>
      <c r="D30" s="80" t="s">
        <v>343</v>
      </c>
      <c r="E30" s="84">
        <v>1</v>
      </c>
      <c r="F30" s="83"/>
      <c r="G30" s="83"/>
    </row>
    <row r="31" spans="1:7" ht="56.25">
      <c r="A31" s="80" t="s">
        <v>222</v>
      </c>
      <c r="B31" s="13"/>
      <c r="C31" s="76" t="s">
        <v>311</v>
      </c>
      <c r="D31" s="88" t="s">
        <v>313</v>
      </c>
      <c r="E31" s="84">
        <v>48</v>
      </c>
      <c r="F31" s="84"/>
      <c r="G31" s="84"/>
    </row>
    <row r="32" spans="1:7">
      <c r="A32" s="80"/>
      <c r="E32" s="75"/>
      <c r="F32" s="83"/>
      <c r="G32" s="81"/>
    </row>
    <row r="33" spans="1:7" ht="33.75">
      <c r="A33" s="80" t="s">
        <v>223</v>
      </c>
      <c r="B33" s="13"/>
      <c r="C33" s="76" t="s">
        <v>344</v>
      </c>
      <c r="D33" s="13" t="s">
        <v>27</v>
      </c>
      <c r="E33" s="84">
        <v>1</v>
      </c>
      <c r="F33" s="84"/>
      <c r="G33" s="84"/>
    </row>
    <row r="34" spans="1:7">
      <c r="A34" s="80"/>
      <c r="E34" s="75"/>
      <c r="F34" s="83"/>
      <c r="G34" s="81"/>
    </row>
    <row r="35" spans="1:7" ht="22.5">
      <c r="A35" s="85" t="s">
        <v>32</v>
      </c>
      <c r="B35" s="86" t="s">
        <v>325</v>
      </c>
      <c r="C35" s="87" t="s">
        <v>345</v>
      </c>
      <c r="D35" s="80"/>
      <c r="E35" s="84"/>
      <c r="F35" s="83"/>
      <c r="G35" s="83"/>
    </row>
    <row r="36" spans="1:7" ht="56.25">
      <c r="A36" s="80" t="s">
        <v>33</v>
      </c>
      <c r="B36" s="13"/>
      <c r="C36" s="76" t="s">
        <v>91</v>
      </c>
      <c r="D36" s="80" t="s">
        <v>31</v>
      </c>
      <c r="E36" s="84">
        <v>1</v>
      </c>
      <c r="F36" s="83"/>
      <c r="G36" s="83"/>
    </row>
    <row r="37" spans="1:7" ht="22.5">
      <c r="A37" s="85">
        <v>2</v>
      </c>
      <c r="B37" s="86" t="s">
        <v>325</v>
      </c>
      <c r="C37" s="87" t="s">
        <v>346</v>
      </c>
      <c r="D37" s="80"/>
      <c r="E37" s="84"/>
      <c r="F37" s="83"/>
      <c r="G37" s="83"/>
    </row>
    <row r="38" spans="1:7" ht="22.5">
      <c r="A38" s="85" t="s">
        <v>19</v>
      </c>
      <c r="B38" s="86" t="s">
        <v>325</v>
      </c>
      <c r="C38" s="87" t="s">
        <v>347</v>
      </c>
      <c r="D38" s="80"/>
      <c r="E38" s="84"/>
      <c r="F38" s="83"/>
      <c r="G38" s="83"/>
    </row>
    <row r="39" spans="1:7" ht="123.75">
      <c r="A39" s="80" t="s">
        <v>34</v>
      </c>
      <c r="B39" s="13"/>
      <c r="C39" s="77" t="s">
        <v>92</v>
      </c>
      <c r="D39" s="80" t="s">
        <v>31</v>
      </c>
      <c r="E39" s="84">
        <v>1</v>
      </c>
      <c r="F39" s="83"/>
      <c r="G39" s="83"/>
    </row>
    <row r="40" spans="1:7" ht="67.5">
      <c r="A40" s="80" t="s">
        <v>35</v>
      </c>
      <c r="B40" s="13"/>
      <c r="C40" s="76" t="s">
        <v>93</v>
      </c>
      <c r="D40" s="80" t="s">
        <v>31</v>
      </c>
      <c r="E40" s="84">
        <v>1</v>
      </c>
      <c r="F40" s="83"/>
      <c r="G40" s="83"/>
    </row>
    <row r="41" spans="1:7" ht="90">
      <c r="A41" s="80" t="s">
        <v>36</v>
      </c>
      <c r="B41" s="13"/>
      <c r="C41" s="77" t="s">
        <v>94</v>
      </c>
      <c r="D41" s="80" t="s">
        <v>31</v>
      </c>
      <c r="E41" s="84">
        <v>1</v>
      </c>
      <c r="F41" s="83"/>
      <c r="G41" s="83"/>
    </row>
    <row r="42" spans="1:7" ht="102">
      <c r="A42" s="81" t="s">
        <v>98</v>
      </c>
      <c r="B42" s="14"/>
      <c r="C42" s="78" t="s">
        <v>95</v>
      </c>
      <c r="D42" s="81" t="s">
        <v>31</v>
      </c>
      <c r="E42" s="83">
        <v>1</v>
      </c>
      <c r="F42" s="83"/>
      <c r="G42" s="83"/>
    </row>
    <row r="43" spans="1:7" ht="114.75">
      <c r="A43" s="81" t="s">
        <v>99</v>
      </c>
      <c r="C43" s="78" t="s">
        <v>96</v>
      </c>
      <c r="D43" s="81" t="s">
        <v>31</v>
      </c>
      <c r="E43" s="83">
        <v>1</v>
      </c>
      <c r="F43" s="83"/>
      <c r="G43" s="83"/>
    </row>
    <row r="44" spans="1:7" ht="25.5">
      <c r="A44" s="89" t="s">
        <v>20</v>
      </c>
      <c r="B44" s="90" t="s">
        <v>325</v>
      </c>
      <c r="C44" s="91" t="s">
        <v>97</v>
      </c>
      <c r="D44" s="81"/>
      <c r="E44" s="83"/>
      <c r="F44" s="83"/>
      <c r="G44" s="83"/>
    </row>
    <row r="45" spans="1:7" ht="280.5">
      <c r="A45" s="81" t="s">
        <v>21</v>
      </c>
      <c r="C45" s="78" t="s">
        <v>100</v>
      </c>
      <c r="D45" s="81" t="s">
        <v>31</v>
      </c>
      <c r="E45" s="83">
        <v>1</v>
      </c>
      <c r="F45" s="83"/>
      <c r="G45" s="83"/>
    </row>
    <row r="46" spans="1:7" ht="25.5">
      <c r="A46" s="89" t="s">
        <v>22</v>
      </c>
      <c r="B46" s="90" t="s">
        <v>325</v>
      </c>
      <c r="C46" s="91" t="s">
        <v>187</v>
      </c>
      <c r="D46" s="81"/>
      <c r="E46" s="83"/>
      <c r="F46" s="83"/>
      <c r="G46" s="83"/>
    </row>
    <row r="47" spans="1:7" ht="25.5">
      <c r="A47" s="81" t="s">
        <v>228</v>
      </c>
      <c r="C47" s="79" t="s">
        <v>43</v>
      </c>
      <c r="D47" s="81" t="s">
        <v>26</v>
      </c>
      <c r="E47" s="83">
        <v>100</v>
      </c>
      <c r="F47" s="83"/>
      <c r="G47" s="83"/>
    </row>
    <row r="48" spans="1:7" ht="38.25">
      <c r="A48" s="81" t="s">
        <v>229</v>
      </c>
      <c r="C48" s="79" t="s">
        <v>44</v>
      </c>
      <c r="D48" s="81" t="s">
        <v>24</v>
      </c>
      <c r="E48" s="83">
        <v>5.68</v>
      </c>
      <c r="F48" s="83"/>
      <c r="G48" s="81"/>
    </row>
    <row r="49" spans="1:7" ht="51">
      <c r="A49" s="81" t="s">
        <v>230</v>
      </c>
      <c r="C49" s="79" t="s">
        <v>231</v>
      </c>
      <c r="D49" s="81" t="s">
        <v>24</v>
      </c>
      <c r="E49" s="83">
        <v>0.19</v>
      </c>
      <c r="F49" s="83"/>
      <c r="G49" s="81"/>
    </row>
    <row r="50" spans="1:7" ht="25.5">
      <c r="A50" s="81" t="s">
        <v>235</v>
      </c>
      <c r="C50" s="79" t="s">
        <v>348</v>
      </c>
      <c r="D50" s="81" t="s">
        <v>26</v>
      </c>
      <c r="E50" s="83">
        <v>8.64</v>
      </c>
      <c r="F50" s="83"/>
      <c r="G50" s="83"/>
    </row>
    <row r="51" spans="1:7" ht="38.25">
      <c r="A51" s="81" t="s">
        <v>233</v>
      </c>
      <c r="C51" s="79" t="s">
        <v>349</v>
      </c>
      <c r="D51" s="81" t="s">
        <v>26</v>
      </c>
      <c r="E51" s="83">
        <v>12.42</v>
      </c>
      <c r="F51" s="83"/>
      <c r="G51" s="83"/>
    </row>
    <row r="52" spans="1:7" ht="38.25">
      <c r="A52" s="81" t="s">
        <v>234</v>
      </c>
      <c r="C52" s="79" t="s">
        <v>350</v>
      </c>
      <c r="D52" s="81" t="s">
        <v>26</v>
      </c>
      <c r="E52" s="83">
        <v>11.3</v>
      </c>
      <c r="F52" s="83"/>
      <c r="G52" s="83"/>
    </row>
    <row r="53" spans="1:7" ht="38.25">
      <c r="A53" s="81" t="s">
        <v>236</v>
      </c>
      <c r="C53" s="79" t="s">
        <v>351</v>
      </c>
      <c r="D53" s="81" t="s">
        <v>26</v>
      </c>
      <c r="E53" s="83">
        <v>25.84</v>
      </c>
      <c r="F53" s="83"/>
      <c r="G53" s="83"/>
    </row>
    <row r="54" spans="1:7" ht="25.5">
      <c r="A54" s="81" t="s">
        <v>246</v>
      </c>
      <c r="C54" s="79" t="s">
        <v>352</v>
      </c>
      <c r="D54" s="81" t="s">
        <v>248</v>
      </c>
      <c r="E54" s="83">
        <v>299.16000000000003</v>
      </c>
      <c r="F54" s="83"/>
      <c r="G54" s="83"/>
    </row>
    <row r="55" spans="1:7" ht="25.5">
      <c r="A55" s="81" t="s">
        <v>251</v>
      </c>
      <c r="C55" s="79" t="s">
        <v>353</v>
      </c>
      <c r="D55" s="81" t="s">
        <v>248</v>
      </c>
      <c r="E55" s="83">
        <v>61.99</v>
      </c>
      <c r="F55" s="83"/>
      <c r="G55" s="83"/>
    </row>
    <row r="56" spans="1:7" ht="25.5">
      <c r="A56" s="81" t="s">
        <v>256</v>
      </c>
      <c r="C56" s="79" t="s">
        <v>354</v>
      </c>
      <c r="D56" s="81" t="s">
        <v>24</v>
      </c>
      <c r="E56" s="83">
        <v>5.41</v>
      </c>
      <c r="F56" s="83"/>
      <c r="G56" s="83"/>
    </row>
    <row r="57" spans="1:7" ht="38.25">
      <c r="A57" s="81" t="s">
        <v>232</v>
      </c>
      <c r="C57" s="79" t="s">
        <v>355</v>
      </c>
      <c r="D57" s="81" t="s">
        <v>24</v>
      </c>
      <c r="E57" s="83">
        <v>3.66</v>
      </c>
      <c r="F57" s="83"/>
      <c r="G57" s="81"/>
    </row>
    <row r="58" spans="1:7" ht="51">
      <c r="A58" s="81" t="s">
        <v>262</v>
      </c>
      <c r="C58" s="79" t="s">
        <v>356</v>
      </c>
      <c r="D58" s="81" t="s">
        <v>26</v>
      </c>
      <c r="E58" s="83">
        <v>24.06</v>
      </c>
      <c r="F58" s="83"/>
      <c r="G58" s="83"/>
    </row>
    <row r="59" spans="1:7" ht="38.25">
      <c r="A59" s="81" t="s">
        <v>263</v>
      </c>
      <c r="C59" s="79" t="s">
        <v>47</v>
      </c>
      <c r="D59" s="81" t="s">
        <v>26</v>
      </c>
      <c r="E59" s="83">
        <v>57.92</v>
      </c>
      <c r="F59" s="83"/>
      <c r="G59" s="83"/>
    </row>
    <row r="60" spans="1:7" ht="63.75">
      <c r="A60" s="81" t="s">
        <v>266</v>
      </c>
      <c r="C60" s="79" t="s">
        <v>357</v>
      </c>
      <c r="D60" s="81" t="s">
        <v>26</v>
      </c>
      <c r="E60" s="83">
        <v>91.4</v>
      </c>
      <c r="F60" s="83"/>
      <c r="G60" s="83"/>
    </row>
    <row r="61" spans="1:7" ht="63.75">
      <c r="A61" s="81" t="s">
        <v>101</v>
      </c>
      <c r="C61" s="79" t="s">
        <v>358</v>
      </c>
      <c r="D61" s="81" t="s">
        <v>27</v>
      </c>
      <c r="E61" s="83">
        <v>1</v>
      </c>
      <c r="F61" s="83"/>
      <c r="G61" s="83"/>
    </row>
    <row r="62" spans="1:7" ht="102">
      <c r="A62" s="81" t="s">
        <v>102</v>
      </c>
      <c r="C62" s="78" t="s">
        <v>359</v>
      </c>
      <c r="D62" s="81" t="s">
        <v>27</v>
      </c>
      <c r="E62" s="83">
        <v>1</v>
      </c>
      <c r="F62" s="83"/>
      <c r="G62" s="83"/>
    </row>
    <row r="63" spans="1:7" ht="89.25">
      <c r="A63" s="81" t="s">
        <v>103</v>
      </c>
      <c r="C63" s="79" t="s">
        <v>360</v>
      </c>
      <c r="D63" s="81" t="s">
        <v>27</v>
      </c>
      <c r="E63" s="83">
        <v>1</v>
      </c>
      <c r="F63" s="83"/>
      <c r="G63" s="83"/>
    </row>
    <row r="64" spans="1:7" ht="51">
      <c r="A64" s="81" t="s">
        <v>104</v>
      </c>
      <c r="C64" s="79" t="s">
        <v>361</v>
      </c>
      <c r="D64" s="81" t="s">
        <v>51</v>
      </c>
      <c r="E64" s="83">
        <v>6</v>
      </c>
      <c r="F64" s="83"/>
      <c r="G64" s="83"/>
    </row>
    <row r="65" spans="1:7" ht="38.25">
      <c r="A65" s="81" t="s">
        <v>268</v>
      </c>
      <c r="C65" s="79" t="s">
        <v>267</v>
      </c>
      <c r="D65" s="81" t="s">
        <v>26</v>
      </c>
      <c r="E65" s="83">
        <v>3</v>
      </c>
      <c r="F65" s="83"/>
      <c r="G65" s="83"/>
    </row>
    <row r="66" spans="1:7" ht="76.5">
      <c r="A66" s="81" t="s">
        <v>105</v>
      </c>
      <c r="C66" s="79" t="s">
        <v>362</v>
      </c>
      <c r="D66" s="81" t="s">
        <v>27</v>
      </c>
      <c r="E66" s="83">
        <v>3</v>
      </c>
      <c r="F66" s="83"/>
      <c r="G66" s="83"/>
    </row>
    <row r="67" spans="1:7" ht="89.25">
      <c r="A67" s="81" t="s">
        <v>106</v>
      </c>
      <c r="C67" s="79" t="s">
        <v>363</v>
      </c>
      <c r="D67" s="81" t="s">
        <v>27</v>
      </c>
      <c r="E67" s="83">
        <v>3</v>
      </c>
      <c r="F67" s="83"/>
      <c r="G67" s="83"/>
    </row>
    <row r="68" spans="1:7" ht="140.25">
      <c r="A68" s="81" t="s">
        <v>107</v>
      </c>
      <c r="C68" s="78" t="s">
        <v>49</v>
      </c>
      <c r="D68" s="81" t="s">
        <v>27</v>
      </c>
      <c r="E68" s="83">
        <v>1</v>
      </c>
      <c r="F68" s="83"/>
      <c r="G68" s="83"/>
    </row>
    <row r="69" spans="1:7" ht="38.25">
      <c r="A69" s="89" t="s">
        <v>108</v>
      </c>
      <c r="B69" s="90" t="s">
        <v>325</v>
      </c>
      <c r="C69" s="91" t="s">
        <v>364</v>
      </c>
      <c r="D69" s="81"/>
      <c r="E69" s="83"/>
      <c r="F69" s="83"/>
      <c r="G69" s="83"/>
    </row>
    <row r="70" spans="1:7" ht="51">
      <c r="A70" s="81" t="s">
        <v>270</v>
      </c>
      <c r="C70" s="79" t="s">
        <v>365</v>
      </c>
      <c r="D70" s="81" t="s">
        <v>27</v>
      </c>
      <c r="E70" s="83">
        <v>8</v>
      </c>
      <c r="F70" s="83"/>
      <c r="G70" s="83"/>
    </row>
    <row r="71" spans="1:7" ht="51">
      <c r="A71" s="81" t="s">
        <v>272</v>
      </c>
      <c r="C71" s="79" t="s">
        <v>366</v>
      </c>
      <c r="D71" s="81" t="s">
        <v>27</v>
      </c>
      <c r="E71" s="83">
        <v>7</v>
      </c>
      <c r="F71" s="83"/>
      <c r="G71" s="83"/>
    </row>
    <row r="72" spans="1:7" ht="38.25">
      <c r="A72" s="81" t="s">
        <v>274</v>
      </c>
      <c r="C72" s="79" t="s">
        <v>367</v>
      </c>
      <c r="D72" s="81" t="s">
        <v>23</v>
      </c>
      <c r="E72" s="83">
        <v>53.74</v>
      </c>
      <c r="F72" s="83"/>
      <c r="G72" s="83"/>
    </row>
    <row r="73" spans="1:7" ht="25.5">
      <c r="A73" s="81" t="s">
        <v>276</v>
      </c>
      <c r="C73" s="79" t="s">
        <v>368</v>
      </c>
      <c r="D73" s="81" t="s">
        <v>26</v>
      </c>
      <c r="E73" s="83">
        <v>67.599999999999994</v>
      </c>
      <c r="F73" s="83"/>
      <c r="G73" s="83"/>
    </row>
    <row r="74" spans="1:7" ht="25.5">
      <c r="A74" s="89" t="s">
        <v>109</v>
      </c>
      <c r="B74" s="90" t="s">
        <v>325</v>
      </c>
      <c r="C74" s="91" t="s">
        <v>369</v>
      </c>
      <c r="D74" s="81"/>
      <c r="E74" s="83"/>
      <c r="F74" s="83"/>
      <c r="G74" s="83"/>
    </row>
    <row r="75" spans="1:7" ht="153">
      <c r="A75" s="82">
        <v>0.2</v>
      </c>
      <c r="C75" s="78" t="s">
        <v>111</v>
      </c>
      <c r="D75" s="81" t="s">
        <v>31</v>
      </c>
      <c r="E75" s="83">
        <v>1</v>
      </c>
      <c r="F75" s="83"/>
      <c r="G75" s="83"/>
    </row>
    <row r="76" spans="1:7" ht="25.5">
      <c r="A76" s="89">
        <v>3</v>
      </c>
      <c r="B76" s="90" t="s">
        <v>325</v>
      </c>
      <c r="C76" s="91" t="s">
        <v>112</v>
      </c>
      <c r="D76" s="81"/>
      <c r="E76" s="83"/>
      <c r="F76" s="83"/>
      <c r="G76" s="81"/>
    </row>
    <row r="77" spans="1:7" ht="38.25">
      <c r="A77" s="89" t="s">
        <v>37</v>
      </c>
      <c r="B77" s="90" t="s">
        <v>325</v>
      </c>
      <c r="C77" s="91" t="s">
        <v>113</v>
      </c>
      <c r="D77" s="81"/>
      <c r="E77" s="83"/>
      <c r="F77" s="83"/>
      <c r="G77" s="81"/>
    </row>
    <row r="78" spans="1:7" ht="89.25">
      <c r="A78" s="81" t="s">
        <v>54</v>
      </c>
      <c r="C78" s="79" t="s">
        <v>71</v>
      </c>
      <c r="D78" s="81" t="s">
        <v>31</v>
      </c>
      <c r="E78" s="83">
        <v>1</v>
      </c>
      <c r="F78" s="83"/>
      <c r="G78" s="83"/>
    </row>
    <row r="79" spans="1:7" ht="76.5">
      <c r="A79" s="81" t="s">
        <v>55</v>
      </c>
      <c r="C79" s="79" t="s">
        <v>70</v>
      </c>
      <c r="D79" s="81" t="s">
        <v>31</v>
      </c>
      <c r="E79" s="83">
        <v>1</v>
      </c>
      <c r="F79" s="83"/>
      <c r="G79" s="83"/>
    </row>
    <row r="80" spans="1:7" ht="51">
      <c r="A80" s="81" t="s">
        <v>56</v>
      </c>
      <c r="C80" s="79" t="s">
        <v>114</v>
      </c>
      <c r="D80" s="81" t="s">
        <v>27</v>
      </c>
      <c r="E80" s="83">
        <v>1</v>
      </c>
      <c r="F80" s="83"/>
      <c r="G80" s="83"/>
    </row>
    <row r="81" spans="1:7" ht="114.75">
      <c r="A81" s="81" t="s">
        <v>57</v>
      </c>
      <c r="C81" s="78" t="s">
        <v>115</v>
      </c>
      <c r="D81" s="81" t="s">
        <v>27</v>
      </c>
      <c r="E81" s="83">
        <v>3</v>
      </c>
      <c r="F81" s="83"/>
      <c r="G81" s="83"/>
    </row>
    <row r="82" spans="1:7" ht="102">
      <c r="A82" s="81" t="s">
        <v>58</v>
      </c>
      <c r="C82" s="78" t="s">
        <v>116</v>
      </c>
      <c r="D82" s="81" t="s">
        <v>27</v>
      </c>
      <c r="E82" s="83">
        <v>3</v>
      </c>
      <c r="F82" s="83"/>
      <c r="G82" s="83"/>
    </row>
    <row r="83" spans="1:7" ht="114.75">
      <c r="A83" s="81" t="s">
        <v>59</v>
      </c>
      <c r="C83" s="78" t="s">
        <v>117</v>
      </c>
      <c r="D83" s="81" t="s">
        <v>27</v>
      </c>
      <c r="E83" s="83">
        <v>4</v>
      </c>
      <c r="F83" s="83"/>
      <c r="G83" s="83"/>
    </row>
    <row r="84" spans="1:7" ht="51">
      <c r="A84" s="81" t="s">
        <v>60</v>
      </c>
      <c r="C84" s="79" t="s">
        <v>118</v>
      </c>
      <c r="D84" s="81" t="s">
        <v>248</v>
      </c>
      <c r="E84" s="83">
        <v>1806</v>
      </c>
      <c r="F84" s="83"/>
      <c r="G84" s="83"/>
    </row>
    <row r="85" spans="1:7" ht="51">
      <c r="A85" s="81" t="s">
        <v>61</v>
      </c>
      <c r="C85" s="79" t="s">
        <v>370</v>
      </c>
      <c r="D85" s="81" t="s">
        <v>23</v>
      </c>
      <c r="E85" s="83">
        <v>860</v>
      </c>
      <c r="F85" s="83"/>
      <c r="G85" s="83"/>
    </row>
    <row r="86" spans="1:7" ht="89.25">
      <c r="A86" s="81" t="s">
        <v>62</v>
      </c>
      <c r="C86" s="79" t="s">
        <v>119</v>
      </c>
      <c r="D86" s="81" t="s">
        <v>27</v>
      </c>
      <c r="E86" s="83">
        <v>3</v>
      </c>
      <c r="F86" s="83"/>
      <c r="G86" s="83"/>
    </row>
    <row r="87" spans="1:7" ht="89.25">
      <c r="A87" s="81" t="s">
        <v>63</v>
      </c>
      <c r="C87" s="79" t="s">
        <v>120</v>
      </c>
      <c r="D87" s="81" t="s">
        <v>27</v>
      </c>
      <c r="E87" s="83">
        <v>1</v>
      </c>
      <c r="F87" s="83"/>
      <c r="G87" s="83"/>
    </row>
    <row r="88" spans="1:7" ht="51">
      <c r="A88" s="81" t="s">
        <v>64</v>
      </c>
      <c r="C88" s="79" t="s">
        <v>121</v>
      </c>
      <c r="D88" s="81" t="s">
        <v>323</v>
      </c>
      <c r="E88" s="83">
        <v>1</v>
      </c>
      <c r="F88" s="83"/>
      <c r="G88" s="83"/>
    </row>
    <row r="89" spans="1:7" ht="76.5">
      <c r="A89" s="81" t="s">
        <v>65</v>
      </c>
      <c r="C89" s="79" t="s">
        <v>122</v>
      </c>
      <c r="D89" s="81" t="s">
        <v>27</v>
      </c>
      <c r="E89" s="83">
        <v>5</v>
      </c>
      <c r="F89" s="83"/>
      <c r="G89" s="83"/>
    </row>
    <row r="90" spans="1:7" ht="63.75">
      <c r="A90" s="81" t="s">
        <v>66</v>
      </c>
      <c r="C90" s="79" t="s">
        <v>123</v>
      </c>
      <c r="D90" s="81" t="s">
        <v>31</v>
      </c>
      <c r="E90" s="83">
        <v>1</v>
      </c>
      <c r="F90" s="83"/>
      <c r="G90" s="83"/>
    </row>
    <row r="91" spans="1:7" ht="76.5">
      <c r="A91" s="81" t="s">
        <v>67</v>
      </c>
      <c r="C91" s="79" t="s">
        <v>72</v>
      </c>
      <c r="D91" s="81" t="s">
        <v>31</v>
      </c>
      <c r="E91" s="83">
        <v>1</v>
      </c>
      <c r="F91" s="83"/>
      <c r="G91" s="83"/>
    </row>
    <row r="92" spans="1:7" ht="63.75">
      <c r="A92" s="81" t="s">
        <v>68</v>
      </c>
      <c r="C92" s="79" t="s">
        <v>124</v>
      </c>
      <c r="D92" s="81" t="s">
        <v>31</v>
      </c>
      <c r="E92" s="83">
        <v>1</v>
      </c>
      <c r="F92" s="83"/>
      <c r="G92" s="83"/>
    </row>
    <row r="93" spans="1:7" ht="76.5">
      <c r="A93" s="81" t="s">
        <v>321</v>
      </c>
      <c r="C93" s="79" t="s">
        <v>73</v>
      </c>
      <c r="D93" s="81" t="s">
        <v>31</v>
      </c>
      <c r="E93" s="83">
        <v>1</v>
      </c>
      <c r="F93" s="83"/>
      <c r="G93" s="83"/>
    </row>
    <row r="94" spans="1:7" ht="25.5">
      <c r="A94" s="89">
        <v>4</v>
      </c>
      <c r="B94" s="90" t="s">
        <v>325</v>
      </c>
      <c r="C94" s="91" t="s">
        <v>81</v>
      </c>
      <c r="D94" s="81"/>
      <c r="E94" s="83"/>
      <c r="F94" s="83"/>
      <c r="G94" s="83"/>
    </row>
    <row r="95" spans="1:7" ht="25.5">
      <c r="A95" s="89" t="s">
        <v>69</v>
      </c>
      <c r="B95" s="90" t="s">
        <v>325</v>
      </c>
      <c r="C95" s="91" t="s">
        <v>125</v>
      </c>
      <c r="D95" s="81"/>
      <c r="E95" s="83"/>
      <c r="F95" s="83"/>
      <c r="G95" s="83"/>
    </row>
    <row r="96" spans="1:7" ht="25.5">
      <c r="A96" s="81" t="s">
        <v>228</v>
      </c>
      <c r="C96" s="79" t="s">
        <v>43</v>
      </c>
      <c r="D96" s="81" t="s">
        <v>26</v>
      </c>
      <c r="E96" s="83">
        <v>1206</v>
      </c>
      <c r="F96" s="83"/>
      <c r="G96" s="83"/>
    </row>
    <row r="97" spans="1:7" ht="51">
      <c r="A97" s="81" t="s">
        <v>282</v>
      </c>
      <c r="C97" s="79" t="s">
        <v>371</v>
      </c>
      <c r="D97" s="81" t="s">
        <v>24</v>
      </c>
      <c r="E97" s="83">
        <v>942.48</v>
      </c>
      <c r="F97" s="83"/>
      <c r="G97" s="83"/>
    </row>
    <row r="98" spans="1:7" ht="38.25">
      <c r="A98" s="81" t="s">
        <v>284</v>
      </c>
      <c r="C98" s="79" t="s">
        <v>372</v>
      </c>
      <c r="D98" s="81" t="s">
        <v>24</v>
      </c>
      <c r="E98" s="83">
        <v>161.28</v>
      </c>
      <c r="F98" s="83"/>
      <c r="G98" s="83"/>
    </row>
    <row r="99" spans="1:7" ht="51">
      <c r="A99" s="81" t="s">
        <v>286</v>
      </c>
      <c r="C99" s="79" t="s">
        <v>373</v>
      </c>
      <c r="D99" s="81" t="s">
        <v>24</v>
      </c>
      <c r="E99" s="83">
        <v>78.540000000000006</v>
      </c>
      <c r="F99" s="83"/>
      <c r="G99" s="83"/>
    </row>
    <row r="100" spans="1:7" ht="63.75">
      <c r="A100" s="81" t="s">
        <v>288</v>
      </c>
      <c r="C100" s="79" t="s">
        <v>374</v>
      </c>
      <c r="D100" s="81" t="s">
        <v>24</v>
      </c>
      <c r="E100" s="83">
        <v>412.14</v>
      </c>
      <c r="F100" s="83"/>
      <c r="G100" s="83"/>
    </row>
    <row r="101" spans="1:7" ht="38.25">
      <c r="A101" s="81" t="s">
        <v>289</v>
      </c>
      <c r="C101" s="79" t="s">
        <v>375</v>
      </c>
      <c r="D101" s="81" t="s">
        <v>24</v>
      </c>
      <c r="E101" s="83">
        <v>431.97</v>
      </c>
      <c r="F101" s="83"/>
      <c r="G101" s="83"/>
    </row>
    <row r="102" spans="1:7" ht="76.5">
      <c r="A102" s="81" t="s">
        <v>317</v>
      </c>
      <c r="C102" s="79" t="s">
        <v>290</v>
      </c>
      <c r="D102" s="81" t="s">
        <v>24</v>
      </c>
      <c r="E102" s="83">
        <v>490.68</v>
      </c>
      <c r="F102" s="83"/>
      <c r="G102" s="83"/>
    </row>
    <row r="103" spans="1:7">
      <c r="A103" s="81"/>
      <c r="E103" s="75"/>
      <c r="F103" s="83"/>
      <c r="G103" s="81"/>
    </row>
    <row r="104" spans="1:7" ht="76.5">
      <c r="A104" s="81" t="s">
        <v>291</v>
      </c>
      <c r="C104" s="79" t="s">
        <v>376</v>
      </c>
      <c r="D104" s="81" t="s">
        <v>25</v>
      </c>
      <c r="E104" s="83">
        <v>2453.4</v>
      </c>
      <c r="F104" s="83"/>
      <c r="G104" s="83"/>
    </row>
    <row r="105" spans="1:7" ht="38.25">
      <c r="A105" s="81" t="s">
        <v>74</v>
      </c>
      <c r="C105" s="79" t="s">
        <v>28</v>
      </c>
      <c r="D105" s="81" t="s">
        <v>26</v>
      </c>
      <c r="E105" s="83">
        <v>9648</v>
      </c>
      <c r="F105" s="83"/>
      <c r="G105" s="83"/>
    </row>
    <row r="106" spans="1:7" ht="25.5">
      <c r="A106" s="89" t="s">
        <v>126</v>
      </c>
      <c r="B106" s="90" t="s">
        <v>325</v>
      </c>
      <c r="C106" s="91" t="s">
        <v>377</v>
      </c>
      <c r="D106" s="81"/>
      <c r="E106" s="83"/>
      <c r="F106" s="83"/>
      <c r="G106" s="83"/>
    </row>
    <row r="107" spans="1:7" ht="51">
      <c r="A107" s="81" t="s">
        <v>293</v>
      </c>
      <c r="C107" s="79" t="s">
        <v>378</v>
      </c>
      <c r="D107" s="81" t="s">
        <v>23</v>
      </c>
      <c r="E107" s="83">
        <v>1122</v>
      </c>
      <c r="F107" s="83"/>
      <c r="G107" s="83"/>
    </row>
    <row r="108" spans="1:7" ht="51">
      <c r="A108" s="81" t="s">
        <v>296</v>
      </c>
      <c r="C108" s="79" t="s">
        <v>379</v>
      </c>
      <c r="D108" s="81" t="s">
        <v>188</v>
      </c>
      <c r="E108" s="83">
        <v>14</v>
      </c>
      <c r="F108" s="83"/>
      <c r="G108" s="83"/>
    </row>
    <row r="109" spans="1:7" ht="25.5">
      <c r="A109" s="81" t="s">
        <v>134</v>
      </c>
      <c r="C109" s="79" t="s">
        <v>127</v>
      </c>
      <c r="D109" s="81" t="s">
        <v>27</v>
      </c>
      <c r="E109" s="83">
        <v>28</v>
      </c>
      <c r="F109" s="83"/>
      <c r="G109" s="83"/>
    </row>
    <row r="110" spans="1:7" ht="25.5">
      <c r="A110" s="81" t="s">
        <v>300</v>
      </c>
      <c r="C110" s="79" t="s">
        <v>128</v>
      </c>
      <c r="D110" s="81" t="s">
        <v>27</v>
      </c>
      <c r="E110" s="83">
        <v>14</v>
      </c>
      <c r="F110" s="83"/>
      <c r="G110" s="81"/>
    </row>
    <row r="111" spans="1:7" ht="25.5">
      <c r="A111" s="81" t="s">
        <v>294</v>
      </c>
      <c r="C111" s="79" t="s">
        <v>129</v>
      </c>
      <c r="D111" s="81" t="s">
        <v>27</v>
      </c>
      <c r="E111" s="83">
        <v>84</v>
      </c>
      <c r="F111" s="83"/>
      <c r="G111" s="81"/>
    </row>
    <row r="112" spans="1:7" ht="25.5">
      <c r="A112" s="81" t="s">
        <v>299</v>
      </c>
      <c r="C112" s="79" t="s">
        <v>130</v>
      </c>
      <c r="D112" s="81" t="s">
        <v>23</v>
      </c>
      <c r="E112" s="83">
        <v>1122</v>
      </c>
      <c r="F112" s="83"/>
      <c r="G112" s="83"/>
    </row>
    <row r="113" spans="1:7" ht="51">
      <c r="A113" s="81" t="s">
        <v>295</v>
      </c>
      <c r="C113" s="79" t="s">
        <v>298</v>
      </c>
      <c r="D113" s="81" t="s">
        <v>188</v>
      </c>
      <c r="E113" s="83">
        <v>14</v>
      </c>
      <c r="F113" s="83"/>
      <c r="G113" s="83"/>
    </row>
    <row r="114" spans="1:7" ht="38.25">
      <c r="A114" s="81" t="s">
        <v>135</v>
      </c>
      <c r="C114" s="79" t="s">
        <v>131</v>
      </c>
      <c r="D114" s="81" t="s">
        <v>27</v>
      </c>
      <c r="E114" s="83">
        <v>28</v>
      </c>
      <c r="F114" s="83"/>
      <c r="G114" s="83"/>
    </row>
    <row r="115" spans="1:7" ht="25.5">
      <c r="A115" s="81" t="s">
        <v>136</v>
      </c>
      <c r="C115" s="79" t="s">
        <v>132</v>
      </c>
      <c r="D115" s="81" t="s">
        <v>27</v>
      </c>
      <c r="E115" s="83">
        <v>14</v>
      </c>
      <c r="F115" s="83"/>
      <c r="G115" s="81"/>
    </row>
    <row r="116" spans="1:7" ht="25.5">
      <c r="A116" s="81" t="s">
        <v>137</v>
      </c>
      <c r="C116" s="79" t="s">
        <v>133</v>
      </c>
      <c r="D116" s="81" t="s">
        <v>27</v>
      </c>
      <c r="E116" s="83">
        <v>84</v>
      </c>
      <c r="F116" s="83"/>
      <c r="G116" s="81"/>
    </row>
    <row r="117" spans="1:7" ht="25.5">
      <c r="A117" s="89" t="s">
        <v>138</v>
      </c>
      <c r="B117" s="90" t="s">
        <v>325</v>
      </c>
      <c r="C117" s="91" t="s">
        <v>380</v>
      </c>
      <c r="D117" s="81"/>
      <c r="E117" s="83"/>
      <c r="F117" s="83"/>
      <c r="G117" s="83"/>
    </row>
    <row r="118" spans="1:7" ht="25.5">
      <c r="A118" s="81" t="s">
        <v>148</v>
      </c>
      <c r="C118" s="79" t="s">
        <v>139</v>
      </c>
      <c r="D118" s="81" t="s">
        <v>27</v>
      </c>
      <c r="E118" s="83">
        <v>5</v>
      </c>
      <c r="F118" s="83"/>
      <c r="G118" s="83"/>
    </row>
    <row r="119" spans="1:7" ht="25.5">
      <c r="A119" s="81" t="s">
        <v>300</v>
      </c>
      <c r="C119" s="79" t="s">
        <v>128</v>
      </c>
      <c r="D119" s="81" t="s">
        <v>27</v>
      </c>
      <c r="E119" s="83">
        <v>6</v>
      </c>
      <c r="F119" s="83"/>
      <c r="G119" s="81"/>
    </row>
    <row r="120" spans="1:7" ht="25.5">
      <c r="A120" s="81" t="s">
        <v>294</v>
      </c>
      <c r="C120" s="79" t="s">
        <v>129</v>
      </c>
      <c r="D120" s="81" t="s">
        <v>27</v>
      </c>
      <c r="E120" s="83">
        <v>72</v>
      </c>
      <c r="F120" s="83"/>
      <c r="G120" s="81"/>
    </row>
    <row r="121" spans="1:7" ht="25.5">
      <c r="A121" s="81" t="s">
        <v>149</v>
      </c>
      <c r="C121" s="79" t="s">
        <v>143</v>
      </c>
      <c r="D121" s="81" t="s">
        <v>27</v>
      </c>
      <c r="E121" s="83">
        <v>14</v>
      </c>
      <c r="F121" s="83"/>
      <c r="G121" s="83"/>
    </row>
    <row r="122" spans="1:7" ht="25.5">
      <c r="A122" s="81" t="s">
        <v>150</v>
      </c>
      <c r="C122" s="79" t="s">
        <v>381</v>
      </c>
      <c r="D122" s="81" t="s">
        <v>27</v>
      </c>
      <c r="E122" s="83">
        <v>2</v>
      </c>
      <c r="F122" s="83"/>
      <c r="G122" s="81"/>
    </row>
    <row r="123" spans="1:7" ht="25.5">
      <c r="A123" s="81" t="s">
        <v>151</v>
      </c>
      <c r="C123" s="79" t="s">
        <v>144</v>
      </c>
      <c r="D123" s="81" t="s">
        <v>27</v>
      </c>
      <c r="E123" s="83">
        <v>2</v>
      </c>
      <c r="F123" s="83"/>
      <c r="G123" s="83"/>
    </row>
    <row r="124" spans="1:7" ht="25.5">
      <c r="A124" s="81" t="s">
        <v>152</v>
      </c>
      <c r="C124" s="79" t="s">
        <v>145</v>
      </c>
      <c r="D124" s="81" t="s">
        <v>27</v>
      </c>
      <c r="E124" s="83">
        <v>4</v>
      </c>
      <c r="F124" s="83"/>
      <c r="G124" s="83"/>
    </row>
    <row r="125" spans="1:7" ht="38.25">
      <c r="A125" s="81" t="s">
        <v>153</v>
      </c>
      <c r="C125" s="79" t="s">
        <v>146</v>
      </c>
      <c r="D125" s="81" t="s">
        <v>27</v>
      </c>
      <c r="E125" s="83">
        <v>2</v>
      </c>
      <c r="F125" s="83"/>
      <c r="G125" s="83"/>
    </row>
    <row r="126" spans="1:7" ht="25.5">
      <c r="A126" s="81" t="s">
        <v>154</v>
      </c>
      <c r="C126" s="79" t="s">
        <v>147</v>
      </c>
      <c r="D126" s="81" t="s">
        <v>27</v>
      </c>
      <c r="E126" s="83">
        <v>14</v>
      </c>
      <c r="F126" s="83"/>
      <c r="G126" s="81"/>
    </row>
    <row r="127" spans="1:7" ht="25.5">
      <c r="A127" s="81" t="s">
        <v>155</v>
      </c>
      <c r="C127" s="79" t="s">
        <v>128</v>
      </c>
      <c r="D127" s="81" t="s">
        <v>27</v>
      </c>
      <c r="E127" s="83">
        <v>6</v>
      </c>
      <c r="F127" s="83"/>
      <c r="G127" s="81"/>
    </row>
    <row r="128" spans="1:7" ht="25.5">
      <c r="A128" s="81" t="s">
        <v>156</v>
      </c>
      <c r="C128" s="79" t="s">
        <v>179</v>
      </c>
      <c r="D128" s="81" t="s">
        <v>27</v>
      </c>
      <c r="E128" s="83">
        <v>1</v>
      </c>
      <c r="F128" s="83"/>
      <c r="G128" s="81"/>
    </row>
    <row r="129" spans="1:7" ht="25.5">
      <c r="A129" s="81" t="s">
        <v>157</v>
      </c>
      <c r="C129" s="79" t="s">
        <v>180</v>
      </c>
      <c r="D129" s="81" t="s">
        <v>27</v>
      </c>
      <c r="E129" s="83">
        <v>1</v>
      </c>
      <c r="F129" s="83"/>
      <c r="G129" s="81"/>
    </row>
    <row r="130" spans="1:7" ht="25.5">
      <c r="A130" s="81" t="s">
        <v>158</v>
      </c>
      <c r="C130" s="79" t="s">
        <v>166</v>
      </c>
      <c r="D130" s="81" t="s">
        <v>27</v>
      </c>
      <c r="E130" s="83">
        <v>5</v>
      </c>
      <c r="F130" s="83"/>
      <c r="G130" s="81"/>
    </row>
    <row r="131" spans="1:7" ht="25.5">
      <c r="A131" s="81" t="s">
        <v>159</v>
      </c>
      <c r="C131" s="79" t="s">
        <v>167</v>
      </c>
      <c r="D131" s="81" t="s">
        <v>27</v>
      </c>
      <c r="E131" s="83">
        <v>6</v>
      </c>
      <c r="F131" s="83"/>
      <c r="G131" s="81"/>
    </row>
    <row r="132" spans="1:7" ht="25.5">
      <c r="A132" s="81" t="s">
        <v>160</v>
      </c>
      <c r="C132" s="79" t="s">
        <v>133</v>
      </c>
      <c r="D132" s="81" t="s">
        <v>27</v>
      </c>
      <c r="E132" s="83">
        <v>72</v>
      </c>
      <c r="F132" s="83"/>
      <c r="G132" s="81"/>
    </row>
    <row r="133" spans="1:7" ht="25.5">
      <c r="A133" s="81" t="s">
        <v>161</v>
      </c>
      <c r="C133" s="79" t="s">
        <v>382</v>
      </c>
      <c r="D133" s="81" t="s">
        <v>27</v>
      </c>
      <c r="E133" s="83">
        <v>14</v>
      </c>
      <c r="F133" s="83"/>
      <c r="G133" s="83"/>
    </row>
    <row r="134" spans="1:7" ht="25.5">
      <c r="A134" s="81" t="s">
        <v>162</v>
      </c>
      <c r="C134" s="79" t="s">
        <v>383</v>
      </c>
      <c r="D134" s="81" t="s">
        <v>27</v>
      </c>
      <c r="E134" s="83">
        <v>2</v>
      </c>
      <c r="F134" s="83"/>
      <c r="G134" s="81"/>
    </row>
    <row r="135" spans="1:7" ht="25.5">
      <c r="A135" s="81" t="s">
        <v>163</v>
      </c>
      <c r="C135" s="79" t="s">
        <v>170</v>
      </c>
      <c r="D135" s="81" t="s">
        <v>27</v>
      </c>
      <c r="E135" s="83">
        <v>2</v>
      </c>
      <c r="F135" s="83"/>
      <c r="G135" s="81"/>
    </row>
    <row r="136" spans="1:7" ht="25.5">
      <c r="A136" s="81" t="s">
        <v>164</v>
      </c>
      <c r="C136" s="79" t="s">
        <v>171</v>
      </c>
      <c r="D136" s="81" t="s">
        <v>27</v>
      </c>
      <c r="E136" s="83">
        <v>4</v>
      </c>
      <c r="F136" s="83"/>
      <c r="G136" s="83"/>
    </row>
    <row r="137" spans="1:7" ht="38.25">
      <c r="A137" s="81" t="s">
        <v>165</v>
      </c>
      <c r="C137" s="79" t="s">
        <v>172</v>
      </c>
      <c r="D137" s="81" t="s">
        <v>27</v>
      </c>
      <c r="E137" s="83">
        <v>2</v>
      </c>
      <c r="F137" s="83"/>
      <c r="G137" s="81"/>
    </row>
    <row r="138" spans="1:7" ht="25.5">
      <c r="A138" s="81" t="s">
        <v>181</v>
      </c>
      <c r="C138" s="79" t="s">
        <v>173</v>
      </c>
      <c r="D138" s="81" t="s">
        <v>27</v>
      </c>
      <c r="E138" s="83">
        <v>14</v>
      </c>
      <c r="F138" s="83"/>
      <c r="G138" s="81"/>
    </row>
    <row r="139" spans="1:7" ht="25.5">
      <c r="A139" s="81" t="s">
        <v>182</v>
      </c>
      <c r="C139" s="79" t="s">
        <v>132</v>
      </c>
      <c r="D139" s="81" t="s">
        <v>27</v>
      </c>
      <c r="E139" s="83">
        <v>6</v>
      </c>
      <c r="F139" s="83"/>
      <c r="G139" s="81"/>
    </row>
    <row r="140" spans="1:7" ht="25.5">
      <c r="A140" s="81" t="s">
        <v>189</v>
      </c>
      <c r="C140" s="79" t="s">
        <v>191</v>
      </c>
      <c r="D140" s="81" t="s">
        <v>27</v>
      </c>
      <c r="E140" s="83">
        <v>1</v>
      </c>
      <c r="F140" s="83"/>
      <c r="G140" s="81"/>
    </row>
    <row r="141" spans="1:7" ht="25.5">
      <c r="A141" s="81" t="s">
        <v>190</v>
      </c>
      <c r="C141" s="79" t="s">
        <v>192</v>
      </c>
      <c r="D141" s="81" t="s">
        <v>27</v>
      </c>
      <c r="E141" s="83">
        <v>1</v>
      </c>
      <c r="F141" s="83"/>
      <c r="G141" s="81"/>
    </row>
    <row r="142" spans="1:7" ht="38.25">
      <c r="A142" s="89" t="s">
        <v>174</v>
      </c>
      <c r="B142" s="90" t="s">
        <v>325</v>
      </c>
      <c r="C142" s="91" t="s">
        <v>384</v>
      </c>
      <c r="D142" s="81"/>
      <c r="E142" s="83"/>
      <c r="F142" s="83"/>
      <c r="G142" s="83"/>
    </row>
    <row r="143" spans="1:7" ht="63.75">
      <c r="A143" s="81" t="s">
        <v>319</v>
      </c>
      <c r="C143" s="79" t="s">
        <v>385</v>
      </c>
      <c r="D143" s="81" t="s">
        <v>27</v>
      </c>
      <c r="E143" s="83">
        <v>5</v>
      </c>
      <c r="F143" s="83"/>
      <c r="G143" s="83"/>
    </row>
    <row r="144" spans="1:7" ht="76.5">
      <c r="A144" s="81" t="s">
        <v>175</v>
      </c>
      <c r="C144" s="79" t="s">
        <v>324</v>
      </c>
      <c r="D144" s="81" t="s">
        <v>27</v>
      </c>
      <c r="E144" s="83">
        <v>5</v>
      </c>
      <c r="F144" s="83"/>
      <c r="G144" s="83"/>
    </row>
    <row r="145" spans="1:7" ht="25.5">
      <c r="A145" s="89" t="s">
        <v>176</v>
      </c>
      <c r="B145" s="90" t="s">
        <v>325</v>
      </c>
      <c r="C145" s="91" t="s">
        <v>386</v>
      </c>
      <c r="D145" s="81"/>
      <c r="E145" s="83"/>
      <c r="F145" s="83"/>
      <c r="G145" s="83"/>
    </row>
    <row r="146" spans="1:7" ht="63.75">
      <c r="A146" s="82">
        <v>0.4</v>
      </c>
      <c r="C146" s="79" t="s">
        <v>79</v>
      </c>
      <c r="D146" s="81" t="s">
        <v>27</v>
      </c>
      <c r="E146" s="83">
        <v>10</v>
      </c>
      <c r="F146" s="83"/>
      <c r="G146" s="83"/>
    </row>
  </sheetData>
  <pageMargins left="0.75" right="0.75" top="1" bottom="1" header="0" footer="0"/>
  <pageSetup orientation="portrait" verticalDpi="0" r:id="rId1"/>
  <headerFooter alignWithMargins="0"/>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baseColWidth="10" defaultRowHeight="12.75"/>
  <sheetData/>
  <phoneticPr fontId="0" type="noConversion"/>
  <pageMargins left="0.75" right="0.75" top="1" bottom="1" header="0" footer="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GENERADOR</vt:lpstr>
      <vt:lpstr>CATALOGO SIN PRECIO)</vt:lpstr>
      <vt:lpstr>Hoja3</vt:lpstr>
      <vt:lpstr>GENERADOR!Títulos_a_imprimir</vt:lpstr>
    </vt:vector>
  </TitlesOfParts>
  <Company>JAPAME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GABINO LOPEZ</dc:creator>
  <cp:lastModifiedBy>german osuna</cp:lastModifiedBy>
  <cp:lastPrinted>2019-02-18T21:48:13Z</cp:lastPrinted>
  <dcterms:created xsi:type="dcterms:W3CDTF">2008-05-14T18:56:16Z</dcterms:created>
  <dcterms:modified xsi:type="dcterms:W3CDTF">2019-06-24T15:32:49Z</dcterms:modified>
</cp:coreProperties>
</file>