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firstSheet="3" activeTab="5"/>
  </bookViews>
  <sheets>
    <sheet name="Jornadas Real" sheetId="1" state="hidden" r:id="rId1"/>
    <sheet name="Saldo" sheetId="2" state="hidden" r:id="rId2"/>
    <sheet name="Factura" sheetId="3" state="hidden" r:id="rId3"/>
    <sheet name="ANEXO I " sheetId="4" r:id="rId4"/>
    <sheet name="ANEXO II" sheetId="5" r:id="rId5"/>
    <sheet name="ANEXO III" sheetId="6" r:id="rId6"/>
    <sheet name="Cotizacion Global" sheetId="7" state="hidden" r:id="rId7"/>
    <sheet name="Hoja1 (2)" sheetId="8" state="hidden" r:id="rId8"/>
    <sheet name="Hoja2" sheetId="9" state="hidden" r:id="rId9"/>
  </sheets>
  <definedNames>
    <definedName name="_xlnm.Print_Area" localSheetId="1">'Saldo'!$A$1:$D$13</definedName>
  </definedNames>
  <calcPr fullCalcOnLoad="1"/>
</workbook>
</file>

<file path=xl/sharedStrings.xml><?xml version="1.0" encoding="utf-8"?>
<sst xmlns="http://schemas.openxmlformats.org/spreadsheetml/2006/main" count="1446" uniqueCount="186">
  <si>
    <t>CANTIDAD</t>
  </si>
  <si>
    <t>DESCRIPCIÓN</t>
  </si>
  <si>
    <t>STAND 3X2 MTS</t>
  </si>
  <si>
    <t>STAND 4X2  MTS</t>
  </si>
  <si>
    <t>STAND 6X2  MTS</t>
  </si>
  <si>
    <t>COOLERS</t>
  </si>
  <si>
    <t>Renta de enfriador portátil (cooler) con capacidad de 60lt industrial</t>
  </si>
  <si>
    <t>BAÑOS</t>
  </si>
  <si>
    <t>Renta de baño portátil de 1x1x2.80 mts de material plástico solido</t>
  </si>
  <si>
    <t>STAND 7X2  MTS</t>
  </si>
  <si>
    <t>TABLONES</t>
  </si>
  <si>
    <t>MESAS</t>
  </si>
  <si>
    <t>Renta de mesas cuadradas metálicas con cubierta plástica de 1x1 mt  con mantel.</t>
  </si>
  <si>
    <t>PLANTA DE LUZ</t>
  </si>
  <si>
    <t>CONEXIONES</t>
  </si>
  <si>
    <t>SILLAS</t>
  </si>
  <si>
    <t>UNIFILAS</t>
  </si>
  <si>
    <t>Renta de unifila universal metálica con banda de tela negra de 2 mts.</t>
  </si>
  <si>
    <t>MANO DE OBRA</t>
  </si>
  <si>
    <t>CARPA 6X12 MTS</t>
  </si>
  <si>
    <t>CARPA 6X18 MTS</t>
  </si>
  <si>
    <t>VALLAS</t>
  </si>
  <si>
    <t>Renta de vallas de seguridad metálica de 2x1.20 mts.</t>
  </si>
  <si>
    <t>Renta de mesa tipo tablón con mantel y con cubierta de melamina de 0.80 x 2.40 mts.</t>
  </si>
  <si>
    <t>Renta de planta generadora de energía eléctrica de 150 kw</t>
  </si>
  <si>
    <t>Cableado y extensiones para conexiones en todos los modulos. Renta de 600 mts de cable uso rudo con contactos de uso industrial.</t>
  </si>
  <si>
    <t>Renta de stand con estructura modular, paneles de melamina, perfileria de aluminio, con iluminación, toma de corriente y marquesina.</t>
  </si>
  <si>
    <t>MEDIDAS</t>
  </si>
  <si>
    <t>Renta de carpa tubular de aluminio con cubierta de lona</t>
  </si>
  <si>
    <t>Renta de silla negra plegable metálica con cubierta plástica.</t>
  </si>
  <si>
    <t>CARPA 6X6 MTS</t>
  </si>
  <si>
    <t>CARPA 9X12 MTS</t>
  </si>
  <si>
    <t>IMPORTE</t>
  </si>
  <si>
    <t>TOTAL</t>
  </si>
  <si>
    <t>TRANSPORTE</t>
  </si>
  <si>
    <t>Gastos por transportacion: Gasolina, Viaticos para personal operativo.</t>
  </si>
  <si>
    <t>Servicio de producción por montaje y desmontajes, logística y operaciones.</t>
  </si>
  <si>
    <t xml:space="preserve">Renta de malla sombra </t>
  </si>
  <si>
    <t>80 metros cuadrados</t>
  </si>
  <si>
    <t>Villa Benito Juarez, Salvador Alvarado el 12 de Enero de 2019</t>
  </si>
  <si>
    <t>STAND 5X2  MTS</t>
  </si>
  <si>
    <t>STAND 3X3  MTS</t>
  </si>
  <si>
    <t>CARPA 6X21 MTS</t>
  </si>
  <si>
    <t>STAND 5X4  MTS</t>
  </si>
  <si>
    <t>STAND 2X2  MTS</t>
  </si>
  <si>
    <t>STAND 6X3 MTS</t>
  </si>
  <si>
    <t>STAND 6X2 MTS</t>
  </si>
  <si>
    <t>STAND 7X2 MTS</t>
  </si>
  <si>
    <t>STAND 4X2 MTS</t>
  </si>
  <si>
    <t>STAND 5X2 MTS</t>
  </si>
  <si>
    <t>STAND 3X3 MTS</t>
  </si>
  <si>
    <t>Leyva Solano, Guasave 02 de Febrero de 2019</t>
  </si>
  <si>
    <t>Colonia CNOP, Culiacan 09 de Febrero de 2019</t>
  </si>
  <si>
    <t>La Cruz de Elota 23 de Febrero de 2019</t>
  </si>
  <si>
    <t>CARPA 9X18 MTS</t>
  </si>
  <si>
    <t>Estacion Naranjo 02 de Marzo de 2019</t>
  </si>
  <si>
    <t>CARPA 9X15 MTS</t>
  </si>
  <si>
    <t>Pericos 09 de Marzo de 2019</t>
  </si>
  <si>
    <t>Teacapan 21 de Marzo de 2019</t>
  </si>
  <si>
    <t>Villa Union 23 de Marzo de 2019</t>
  </si>
  <si>
    <t>Imprte sin IVA</t>
  </si>
  <si>
    <t>Total</t>
  </si>
  <si>
    <t>San Ignacio, 28 de Marzo de 2019</t>
  </si>
  <si>
    <t>Culiacan, Colonia 21 de Marzo, 30 de Marzo de 2019</t>
  </si>
  <si>
    <t>Villa de Ahome 04 de Abril de 2019</t>
  </si>
  <si>
    <t>El Pozole, El Rosario, Culiacan 06 de Abril de 2019</t>
  </si>
  <si>
    <t>La Palma, Navolato, Ahome 13 de Abril de 2019</t>
  </si>
  <si>
    <t>Badiraguato 25 de Abril de 2019</t>
  </si>
  <si>
    <t>Cosala el 27 de Abril de 2019</t>
  </si>
  <si>
    <t>La Reforma 02 de Mayo de 2019</t>
  </si>
  <si>
    <t>Juan Jose Rios 09 de Mayo de 2019</t>
  </si>
  <si>
    <t>Mazatlan 11 de Mayo de 2019</t>
  </si>
  <si>
    <t>Costa Rica, 18 de Mayo de 2019</t>
  </si>
  <si>
    <t>El Dorado, 23 de Mayo de 2019</t>
  </si>
  <si>
    <t>Mochicahui 30 de Mayo de 2019</t>
  </si>
  <si>
    <t>Culiacancito 08 de Junio de 2019</t>
  </si>
  <si>
    <t>Angostura 15 de Junio de 2019</t>
  </si>
  <si>
    <t>Angostura 22 de Junio de 2019</t>
  </si>
  <si>
    <t>Angostura 29 de Junio de 2019</t>
  </si>
  <si>
    <t>Juan Jose Rios</t>
  </si>
  <si>
    <t>Mazatlan</t>
  </si>
  <si>
    <t>CONCEPTO</t>
  </si>
  <si>
    <t>FECHAS</t>
  </si>
  <si>
    <t>Acumulado al</t>
  </si>
  <si>
    <t>Pago 4 Jornadas</t>
  </si>
  <si>
    <t>SALDO PENDIENTE</t>
  </si>
  <si>
    <t>TOTAL PAGOS</t>
  </si>
  <si>
    <t>SALDO ACTUAL</t>
  </si>
  <si>
    <t>OBSERVACIONES</t>
  </si>
  <si>
    <t>No han pasado los importes</t>
  </si>
  <si>
    <t>Choix</t>
  </si>
  <si>
    <t>Hasta evento de Concordia</t>
  </si>
  <si>
    <t>JULIO</t>
  </si>
  <si>
    <t>AGOSTO</t>
  </si>
  <si>
    <t>SEPTIEMBRE</t>
  </si>
  <si>
    <t>OCTUBRE</t>
  </si>
  <si>
    <t>NOVIEMBRE</t>
  </si>
  <si>
    <t>DICIEMBRE</t>
  </si>
  <si>
    <t>Topolobampo 04 de Julio</t>
  </si>
  <si>
    <t>Escuinapa 06 de Julio</t>
  </si>
  <si>
    <t>Adolfo Ruiz Cortinez 11 de Julio</t>
  </si>
  <si>
    <t>Copala 13 de Julio</t>
  </si>
  <si>
    <t>Altata 18 de Julio</t>
  </si>
  <si>
    <t>Chametla 20 de Julio</t>
  </si>
  <si>
    <t>Bacubirito 25 de Julio</t>
  </si>
  <si>
    <t>Tamazula 27 de Julio</t>
  </si>
  <si>
    <t>Navito 01 de Agosto</t>
  </si>
  <si>
    <t>el Mahone 03 de Agosto</t>
  </si>
  <si>
    <t>San Blas 08 de Agosto</t>
  </si>
  <si>
    <t>el Carrizo 10 de Agosto</t>
  </si>
  <si>
    <t>Genaro Estrada 15 de Agosto</t>
  </si>
  <si>
    <t>San Miguel 17 de Agosto</t>
  </si>
  <si>
    <t>El Fuerte 22 de Agosto</t>
  </si>
  <si>
    <t>Estacion Dimas 24 de Agosto</t>
  </si>
  <si>
    <t>Mocorito 29 de Agosto</t>
  </si>
  <si>
    <t>el Rosario 31 de Agosto</t>
  </si>
  <si>
    <t>Guamuchil 05 de Septiembre</t>
  </si>
  <si>
    <t>Estacion Naranjo 07 de Septiembre</t>
  </si>
  <si>
    <t>Quila 12 de Septiembre</t>
  </si>
  <si>
    <t>Costa Rica 14 de Septiembre</t>
  </si>
  <si>
    <t>El Dorado 19 de Septiembre</t>
  </si>
  <si>
    <t>Mazatlan 21 de Septiembre</t>
  </si>
  <si>
    <t>Villa Juarez 26 de Septiembre</t>
  </si>
  <si>
    <t>Mochicahui 28 de Septiembre</t>
  </si>
  <si>
    <t>Culiacancito 03 de Octubre</t>
  </si>
  <si>
    <t>Angostura 05 de Octubre</t>
  </si>
  <si>
    <t>Villa Benito Juarez 10 de Octubre</t>
  </si>
  <si>
    <t>San Pedro 12 de Octubre</t>
  </si>
  <si>
    <t>Leyva Solano 17 de Octubre</t>
  </si>
  <si>
    <t>Colonia CNOP Culiacan 19 de Octubre</t>
  </si>
  <si>
    <t>La Cruz de Elota 24 de Octubre</t>
  </si>
  <si>
    <t>Estacion Naranjo 26 de Octubre</t>
  </si>
  <si>
    <t>Pericos 31 de Octubre</t>
  </si>
  <si>
    <t>Teacapan 02 de Noviembre</t>
  </si>
  <si>
    <t>Villa Union 07 de Noviembre</t>
  </si>
  <si>
    <t>San Ignacio 09 de Noviembre</t>
  </si>
  <si>
    <t>Colonia 21 de Marzo, Culiacan 14 de Noviembre</t>
  </si>
  <si>
    <t>la Villa de Ahome 16 de Noviembre</t>
  </si>
  <si>
    <t>El Pozole 21 de Noviembre</t>
  </si>
  <si>
    <t>La Palma, Navolato 23 de Noviembre</t>
  </si>
  <si>
    <t>Badiraguato 28 de Noviembre</t>
  </si>
  <si>
    <t>Cosala 30 de Noviembre</t>
  </si>
  <si>
    <t>La Reforma 05 de Diciembre</t>
  </si>
  <si>
    <t>Concordia 07 de Diciembre</t>
  </si>
  <si>
    <t>Juan Jose Rios 12 de Diciembre</t>
  </si>
  <si>
    <t>Mazatlan 14 de Diciembre</t>
  </si>
  <si>
    <t>Choix 19 de Diciembre</t>
  </si>
  <si>
    <t>Los Mochis 21 de Diciembre</t>
  </si>
  <si>
    <t>Sinaloa de Leyva 26 de Diciembre</t>
  </si>
  <si>
    <t>el Burrion 28 de Diciembre</t>
  </si>
  <si>
    <t>Sub-Partida</t>
  </si>
  <si>
    <t>Cant.</t>
  </si>
  <si>
    <t>Unidad de Medida</t>
  </si>
  <si>
    <t>Descripción</t>
  </si>
  <si>
    <t>Part.</t>
  </si>
  <si>
    <t>Baños</t>
  </si>
  <si>
    <t>Carpa 6X12 mts.</t>
  </si>
  <si>
    <t>Carpa 6X6 mts.</t>
  </si>
  <si>
    <t>Carpa 9X12 mts.</t>
  </si>
  <si>
    <t>Conexiones</t>
  </si>
  <si>
    <t>Mano de Obra</t>
  </si>
  <si>
    <t>Mesas</t>
  </si>
  <si>
    <t>Planta de Luz</t>
  </si>
  <si>
    <t>Sillas</t>
  </si>
  <si>
    <t>Stand 3X2 mts.</t>
  </si>
  <si>
    <t>Stand 4X2 mts.</t>
  </si>
  <si>
    <t>Stand 6X2 mts.</t>
  </si>
  <si>
    <t>Tablones</t>
  </si>
  <si>
    <t>Transporte</t>
  </si>
  <si>
    <t>Unifilas</t>
  </si>
  <si>
    <t>Gobierno del Estado de Sinaloa</t>
  </si>
  <si>
    <t>Secretaría de Administración y Finanzas</t>
  </si>
  <si>
    <t>Subsecretaría de Administración</t>
  </si>
  <si>
    <t>Convocatoria a la Licitación Pública Nacional No. GES 15/2019</t>
  </si>
  <si>
    <t>Contratación de servicios profesiones para el servicio de instalación de la infraestructura para Jornadas de Apoyo Puro Sinaloa, solicitada por la Coordinación Administrativa de la Secretaría de Desarrollo Social.</t>
  </si>
  <si>
    <t>Anexo I</t>
  </si>
  <si>
    <t>Especificaciones Técnicas</t>
  </si>
  <si>
    <t>Precio Unitario</t>
  </si>
  <si>
    <t>Importe</t>
  </si>
  <si>
    <t>Sub-Total</t>
  </si>
  <si>
    <t>I.V.A.</t>
  </si>
  <si>
    <t>Anexo II</t>
  </si>
  <si>
    <t>Propuesta Económica</t>
  </si>
  <si>
    <t>Anexo III</t>
  </si>
  <si>
    <t>Lugar y Fecha de Entrega</t>
  </si>
  <si>
    <r>
      <rPr>
        <b/>
        <sz val="11"/>
        <color indexed="8"/>
        <rFont val="Arial"/>
        <family val="2"/>
      </rPr>
      <t xml:space="preserve">Nota: </t>
    </r>
    <r>
      <rPr>
        <sz val="11"/>
        <color indexed="8"/>
        <rFont val="Arial"/>
        <family val="2"/>
      </rPr>
      <t>Los horarios a cubrir por día será de 6 de la mañana a 6 de la tarde.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</si>
</sst>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/>
      <bottom style="double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justify" vertical="center" wrapText="1"/>
    </xf>
    <xf numFmtId="164" fontId="44" fillId="0" borderId="0" xfId="46" applyNumberFormat="1" applyFont="1" applyAlignment="1">
      <alignment horizontal="justify" vertical="center"/>
    </xf>
    <xf numFmtId="164" fontId="0" fillId="0" borderId="0" xfId="46" applyNumberFormat="1" applyFont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44" fontId="0" fillId="0" borderId="0" xfId="48" applyFont="1" applyAlignment="1">
      <alignment/>
    </xf>
    <xf numFmtId="43" fontId="43" fillId="0" borderId="11" xfId="46" applyFont="1" applyBorder="1" applyAlignment="1">
      <alignment horizontal="justify" vertical="center" wrapText="1"/>
    </xf>
    <xf numFmtId="44" fontId="42" fillId="0" borderId="10" xfId="48" applyFont="1" applyBorder="1" applyAlignment="1">
      <alignment horizontal="center" vertical="center" wrapText="1"/>
    </xf>
    <xf numFmtId="44" fontId="43" fillId="0" borderId="11" xfId="48" applyFont="1" applyBorder="1" applyAlignment="1">
      <alignment horizontal="justify" vertical="center" wrapText="1"/>
    </xf>
    <xf numFmtId="164" fontId="41" fillId="0" borderId="0" xfId="46" applyNumberFormat="1" applyFont="1" applyAlignment="1">
      <alignment/>
    </xf>
    <xf numFmtId="43" fontId="43" fillId="0" borderId="11" xfId="46" applyFont="1" applyFill="1" applyBorder="1" applyAlignment="1">
      <alignment horizontal="justify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justify" vertical="center" wrapText="1"/>
    </xf>
    <xf numFmtId="44" fontId="43" fillId="0" borderId="11" xfId="48" applyFont="1" applyFill="1" applyBorder="1" applyAlignment="1">
      <alignment horizontal="justify" vertical="center" wrapText="1"/>
    </xf>
    <xf numFmtId="43" fontId="43" fillId="33" borderId="11" xfId="46" applyFont="1" applyFill="1" applyBorder="1" applyAlignment="1">
      <alignment horizontal="justify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justify" vertical="center" wrapText="1"/>
    </xf>
    <xf numFmtId="44" fontId="43" fillId="33" borderId="11" xfId="48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44" fontId="43" fillId="34" borderId="11" xfId="48" applyFont="1" applyFill="1" applyBorder="1" applyAlignment="1">
      <alignment horizontal="justify" vertical="center" wrapText="1"/>
    </xf>
    <xf numFmtId="164" fontId="41" fillId="0" borderId="0" xfId="46" applyNumberFormat="1" applyFont="1" applyFill="1" applyAlignment="1">
      <alignment/>
    </xf>
    <xf numFmtId="0" fontId="0" fillId="0" borderId="0" xfId="0" applyFill="1" applyAlignment="1">
      <alignment horizontal="center"/>
    </xf>
    <xf numFmtId="44" fontId="0" fillId="0" borderId="0" xfId="48" applyFont="1" applyFill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44" fontId="42" fillId="0" borderId="10" xfId="48" applyFont="1" applyFill="1" applyBorder="1" applyAlignment="1">
      <alignment horizontal="center" vertical="center" wrapText="1"/>
    </xf>
    <xf numFmtId="164" fontId="44" fillId="0" borderId="0" xfId="46" applyNumberFormat="1" applyFont="1" applyFill="1" applyAlignment="1">
      <alignment horizontal="justify" vertical="center"/>
    </xf>
    <xf numFmtId="44" fontId="41" fillId="0" borderId="0" xfId="48" applyFont="1" applyFill="1" applyAlignment="1">
      <alignment/>
    </xf>
    <xf numFmtId="164" fontId="0" fillId="0" borderId="0" xfId="46" applyNumberFormat="1" applyFont="1" applyFill="1" applyAlignment="1">
      <alignment/>
    </xf>
    <xf numFmtId="44" fontId="0" fillId="0" borderId="0" xfId="48" applyFont="1" applyFill="1" applyAlignment="1">
      <alignment horizontal="right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44" fontId="41" fillId="0" borderId="0" xfId="48" applyFont="1" applyFill="1" applyAlignment="1">
      <alignment horizontal="right"/>
    </xf>
    <xf numFmtId="43" fontId="0" fillId="0" borderId="0" xfId="46" applyFont="1" applyFill="1" applyAlignment="1">
      <alignment/>
    </xf>
    <xf numFmtId="43" fontId="41" fillId="0" borderId="0" xfId="46" applyFont="1" applyFill="1" applyAlignment="1">
      <alignment/>
    </xf>
    <xf numFmtId="43" fontId="0" fillId="0" borderId="0" xfId="46" applyFont="1" applyAlignment="1">
      <alignment/>
    </xf>
    <xf numFmtId="43" fontId="41" fillId="0" borderId="12" xfId="46" applyFont="1" applyBorder="1" applyAlignment="1">
      <alignment/>
    </xf>
    <xf numFmtId="0" fontId="41" fillId="0" borderId="0" xfId="0" applyFont="1" applyAlignment="1">
      <alignment horizontal="right"/>
    </xf>
    <xf numFmtId="43" fontId="21" fillId="0" borderId="12" xfId="46" applyFont="1" applyBorder="1" applyAlignment="1">
      <alignment/>
    </xf>
    <xf numFmtId="0" fontId="41" fillId="0" borderId="0" xfId="0" applyFont="1" applyBorder="1" applyAlignment="1">
      <alignment horizontal="right"/>
    </xf>
    <xf numFmtId="0" fontId="0" fillId="0" borderId="13" xfId="0" applyBorder="1" applyAlignment="1">
      <alignment horizontal="right"/>
    </xf>
    <xf numFmtId="15" fontId="0" fillId="0" borderId="13" xfId="0" applyNumberFormat="1" applyBorder="1" applyAlignment="1">
      <alignment horizontal="center"/>
    </xf>
    <xf numFmtId="43" fontId="0" fillId="0" borderId="13" xfId="46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21" fillId="0" borderId="15" xfId="0" applyFont="1" applyBorder="1" applyAlignment="1">
      <alignment horizontal="center"/>
    </xf>
    <xf numFmtId="15" fontId="0" fillId="0" borderId="14" xfId="0" applyNumberFormat="1" applyBorder="1" applyAlignment="1">
      <alignment horizontal="center"/>
    </xf>
    <xf numFmtId="43" fontId="0" fillId="0" borderId="14" xfId="46" applyFont="1" applyBorder="1" applyAlignment="1">
      <alignment/>
    </xf>
    <xf numFmtId="43" fontId="41" fillId="0" borderId="15" xfId="46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 textRotation="90" wrapText="1"/>
    </xf>
    <xf numFmtId="0" fontId="45" fillId="0" borderId="17" xfId="0" applyFont="1" applyBorder="1" applyAlignment="1">
      <alignment horizontal="center" vertical="top"/>
    </xf>
    <xf numFmtId="3" fontId="45" fillId="0" borderId="17" xfId="0" applyNumberFormat="1" applyFont="1" applyBorder="1" applyAlignment="1">
      <alignment horizontal="center" vertical="top"/>
    </xf>
    <xf numFmtId="2" fontId="45" fillId="0" borderId="17" xfId="0" applyNumberFormat="1" applyFont="1" applyBorder="1" applyAlignment="1">
      <alignment horizontal="center" vertical="top"/>
    </xf>
    <xf numFmtId="0" fontId="46" fillId="35" borderId="17" xfId="0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/>
    </xf>
    <xf numFmtId="3" fontId="45" fillId="0" borderId="17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2" fontId="45" fillId="0" borderId="17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justify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top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1" fillId="0" borderId="18" xfId="0" applyFont="1" applyBorder="1" applyAlignment="1">
      <alignment/>
    </xf>
    <xf numFmtId="2" fontId="45" fillId="0" borderId="19" xfId="0" applyNumberFormat="1" applyFont="1" applyBorder="1" applyAlignment="1">
      <alignment horizontal="center" vertical="center"/>
    </xf>
    <xf numFmtId="3" fontId="45" fillId="0" borderId="19" xfId="0" applyNumberFormat="1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justify" vertical="center" wrapText="1"/>
    </xf>
    <xf numFmtId="0" fontId="0" fillId="0" borderId="19" xfId="0" applyBorder="1" applyAlignment="1">
      <alignment/>
    </xf>
    <xf numFmtId="0" fontId="41" fillId="0" borderId="17" xfId="0" applyFont="1" applyBorder="1" applyAlignment="1">
      <alignment horizontal="center" textRotation="90" wrapText="1"/>
    </xf>
    <xf numFmtId="0" fontId="41" fillId="0" borderId="17" xfId="0" applyFont="1" applyBorder="1" applyAlignment="1">
      <alignment horizontal="center" textRotation="90"/>
    </xf>
    <xf numFmtId="0" fontId="0" fillId="0" borderId="17" xfId="0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45" fillId="0" borderId="17" xfId="0" applyFont="1" applyBorder="1" applyAlignment="1">
      <alignment horizontal="justify" vertical="top"/>
    </xf>
    <xf numFmtId="0" fontId="47" fillId="0" borderId="17" xfId="0" applyFont="1" applyBorder="1" applyAlignment="1">
      <alignment horizontal="center" vertical="center"/>
    </xf>
    <xf numFmtId="0" fontId="46" fillId="0" borderId="0" xfId="0" applyFont="1" applyAlignment="1">
      <alignment horizontal="center" vertical="top"/>
    </xf>
    <xf numFmtId="0" fontId="45" fillId="0" borderId="17" xfId="0" applyFont="1" applyBorder="1" applyAlignment="1">
      <alignment horizontal="center" vertical="center"/>
    </xf>
    <xf numFmtId="0" fontId="46" fillId="0" borderId="0" xfId="0" applyFont="1" applyAlignment="1">
      <alignment horizontal="center" vertical="top" wrapText="1"/>
    </xf>
    <xf numFmtId="0" fontId="45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right"/>
    </xf>
    <xf numFmtId="0" fontId="46" fillId="0" borderId="21" xfId="0" applyFont="1" applyBorder="1" applyAlignment="1">
      <alignment horizontal="right"/>
    </xf>
    <xf numFmtId="0" fontId="46" fillId="0" borderId="22" xfId="0" applyFont="1" applyBorder="1" applyAlignment="1">
      <alignment horizontal="right"/>
    </xf>
    <xf numFmtId="0" fontId="46" fillId="0" borderId="23" xfId="0" applyFont="1" applyBorder="1" applyAlignment="1">
      <alignment horizontal="right"/>
    </xf>
    <xf numFmtId="0" fontId="46" fillId="0" borderId="24" xfId="0" applyFont="1" applyBorder="1" applyAlignment="1">
      <alignment horizontal="right"/>
    </xf>
    <xf numFmtId="0" fontId="46" fillId="0" borderId="25" xfId="0" applyFont="1" applyBorder="1" applyAlignment="1">
      <alignment horizontal="right"/>
    </xf>
    <xf numFmtId="0" fontId="46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1"/>
  <sheetViews>
    <sheetView zoomScalePageLayoutView="0" workbookViewId="0" topLeftCell="A474">
      <selection activeCell="A484" sqref="A484:E502"/>
    </sheetView>
  </sheetViews>
  <sheetFormatPr defaultColWidth="11.421875" defaultRowHeight="15"/>
  <cols>
    <col min="1" max="1" width="9.28125" style="30" bestFit="1" customWidth="1"/>
    <col min="2" max="2" width="13.57421875" style="24" bestFit="1" customWidth="1"/>
    <col min="3" max="3" width="60.8515625" style="21" customWidth="1"/>
    <col min="4" max="4" width="9.57421875" style="25" bestFit="1" customWidth="1"/>
    <col min="5" max="5" width="14.140625" style="25" bestFit="1" customWidth="1"/>
    <col min="6" max="6" width="14.140625" style="35" bestFit="1" customWidth="1"/>
    <col min="7" max="7" width="13.140625" style="35" bestFit="1" customWidth="1"/>
    <col min="8" max="8" width="12.57421875" style="35" bestFit="1" customWidth="1"/>
    <col min="9" max="10" width="11.421875" style="21" customWidth="1"/>
    <col min="11" max="16384" width="11.421875" style="21" customWidth="1"/>
  </cols>
  <sheetData>
    <row r="1" ht="15.75" thickBot="1">
      <c r="A1" s="23" t="s">
        <v>51</v>
      </c>
    </row>
    <row r="2" spans="1:5" ht="15.75" thickBot="1">
      <c r="A2" s="26" t="s">
        <v>0</v>
      </c>
      <c r="B2" s="26" t="s">
        <v>27</v>
      </c>
      <c r="C2" s="26" t="s">
        <v>1</v>
      </c>
      <c r="D2" s="27" t="s">
        <v>32</v>
      </c>
      <c r="E2" s="27" t="s">
        <v>33</v>
      </c>
    </row>
    <row r="3" spans="1:5" ht="23.25" thickBot="1">
      <c r="A3" s="13">
        <v>7</v>
      </c>
      <c r="B3" s="14" t="s">
        <v>2</v>
      </c>
      <c r="C3" s="15" t="s">
        <v>26</v>
      </c>
      <c r="D3" s="16">
        <v>650</v>
      </c>
      <c r="E3" s="16">
        <f aca="true" t="shared" si="0" ref="E3:E20">A3*D3</f>
        <v>4550</v>
      </c>
    </row>
    <row r="4" spans="1:5" ht="23.25" thickBot="1">
      <c r="A4" s="13">
        <v>2</v>
      </c>
      <c r="B4" s="14" t="s">
        <v>48</v>
      </c>
      <c r="C4" s="15" t="s">
        <v>26</v>
      </c>
      <c r="D4" s="16">
        <v>700</v>
      </c>
      <c r="E4" s="16">
        <f t="shared" si="0"/>
        <v>1400</v>
      </c>
    </row>
    <row r="5" spans="1:5" ht="23.25" thickBot="1">
      <c r="A5" s="13">
        <v>1</v>
      </c>
      <c r="B5" s="14" t="s">
        <v>47</v>
      </c>
      <c r="C5" s="15" t="s">
        <v>26</v>
      </c>
      <c r="D5" s="16">
        <v>1600</v>
      </c>
      <c r="E5" s="16">
        <f t="shared" si="0"/>
        <v>1600</v>
      </c>
    </row>
    <row r="6" spans="1:5" ht="23.25" thickBot="1">
      <c r="A6" s="13">
        <v>3</v>
      </c>
      <c r="B6" s="14" t="s">
        <v>46</v>
      </c>
      <c r="C6" s="15" t="s">
        <v>26</v>
      </c>
      <c r="D6" s="16">
        <v>1300</v>
      </c>
      <c r="E6" s="16">
        <f t="shared" si="0"/>
        <v>3900</v>
      </c>
    </row>
    <row r="7" spans="1:5" ht="23.25" thickBot="1">
      <c r="A7" s="13">
        <v>1</v>
      </c>
      <c r="B7" s="14" t="s">
        <v>45</v>
      </c>
      <c r="C7" s="15" t="s">
        <v>26</v>
      </c>
      <c r="D7" s="16">
        <v>1300</v>
      </c>
      <c r="E7" s="16">
        <f t="shared" si="0"/>
        <v>1300</v>
      </c>
    </row>
    <row r="8" spans="1:5" ht="15.75" thickBot="1">
      <c r="A8" s="13">
        <v>1</v>
      </c>
      <c r="B8" s="14" t="s">
        <v>30</v>
      </c>
      <c r="C8" s="15" t="s">
        <v>28</v>
      </c>
      <c r="D8" s="16">
        <v>2000</v>
      </c>
      <c r="E8" s="16">
        <f t="shared" si="0"/>
        <v>2000</v>
      </c>
    </row>
    <row r="9" spans="1:5" ht="15.75" thickBot="1">
      <c r="A9" s="13">
        <v>1</v>
      </c>
      <c r="B9" s="14" t="s">
        <v>31</v>
      </c>
      <c r="C9" s="15" t="s">
        <v>28</v>
      </c>
      <c r="D9" s="16">
        <v>5576</v>
      </c>
      <c r="E9" s="16">
        <f t="shared" si="0"/>
        <v>5576</v>
      </c>
    </row>
    <row r="10" spans="1:5" ht="15.75" thickBot="1">
      <c r="A10" s="13">
        <v>1</v>
      </c>
      <c r="B10" s="14" t="s">
        <v>19</v>
      </c>
      <c r="C10" s="15" t="s">
        <v>28</v>
      </c>
      <c r="D10" s="16">
        <v>3800</v>
      </c>
      <c r="E10" s="16">
        <f>A10*D10</f>
        <v>3800</v>
      </c>
    </row>
    <row r="11" spans="1:5" ht="15.75" thickBot="1">
      <c r="A11" s="13">
        <v>20</v>
      </c>
      <c r="B11" s="14" t="s">
        <v>11</v>
      </c>
      <c r="C11" s="15" t="s">
        <v>12</v>
      </c>
      <c r="D11" s="16">
        <v>40</v>
      </c>
      <c r="E11" s="16">
        <f t="shared" si="0"/>
        <v>800</v>
      </c>
    </row>
    <row r="12" spans="1:5" ht="15.75" thickBot="1">
      <c r="A12" s="13">
        <v>100</v>
      </c>
      <c r="B12" s="14" t="s">
        <v>10</v>
      </c>
      <c r="C12" s="15" t="s">
        <v>23</v>
      </c>
      <c r="D12" s="16">
        <v>120</v>
      </c>
      <c r="E12" s="16">
        <f t="shared" si="0"/>
        <v>12000</v>
      </c>
    </row>
    <row r="13" spans="1:5" ht="15.75" thickBot="1">
      <c r="A13" s="13">
        <v>1</v>
      </c>
      <c r="B13" s="14" t="s">
        <v>13</v>
      </c>
      <c r="C13" s="15" t="s">
        <v>24</v>
      </c>
      <c r="D13" s="16">
        <v>18000</v>
      </c>
      <c r="E13" s="16">
        <f t="shared" si="0"/>
        <v>18000</v>
      </c>
    </row>
    <row r="14" spans="1:5" ht="23.25" thickBot="1">
      <c r="A14" s="13">
        <v>1</v>
      </c>
      <c r="B14" s="14" t="s">
        <v>14</v>
      </c>
      <c r="C14" s="15" t="s">
        <v>25</v>
      </c>
      <c r="D14" s="16">
        <v>9500</v>
      </c>
      <c r="E14" s="16">
        <f t="shared" si="0"/>
        <v>9500</v>
      </c>
    </row>
    <row r="15" spans="1:5" ht="15.75" thickBot="1">
      <c r="A15" s="13">
        <v>1000</v>
      </c>
      <c r="B15" s="14" t="s">
        <v>15</v>
      </c>
      <c r="C15" s="15" t="s">
        <v>29</v>
      </c>
      <c r="D15" s="16">
        <v>14</v>
      </c>
      <c r="E15" s="16">
        <f t="shared" si="0"/>
        <v>14000</v>
      </c>
    </row>
    <row r="16" spans="1:5" ht="15.75" thickBot="1">
      <c r="A16" s="13">
        <v>1</v>
      </c>
      <c r="B16" s="14" t="s">
        <v>18</v>
      </c>
      <c r="C16" s="15" t="s">
        <v>36</v>
      </c>
      <c r="D16" s="16">
        <v>15000</v>
      </c>
      <c r="E16" s="16">
        <f t="shared" si="0"/>
        <v>15000</v>
      </c>
    </row>
    <row r="17" spans="1:5" ht="15.75" thickBot="1">
      <c r="A17" s="13">
        <v>1</v>
      </c>
      <c r="B17" s="14" t="s">
        <v>34</v>
      </c>
      <c r="C17" s="15" t="s">
        <v>35</v>
      </c>
      <c r="D17" s="16">
        <v>12000</v>
      </c>
      <c r="E17" s="16">
        <f t="shared" si="0"/>
        <v>12000</v>
      </c>
    </row>
    <row r="18" spans="1:5" ht="15.75" thickBot="1">
      <c r="A18" s="13">
        <v>6</v>
      </c>
      <c r="B18" s="14" t="s">
        <v>7</v>
      </c>
      <c r="C18" s="15" t="s">
        <v>8</v>
      </c>
      <c r="D18" s="16">
        <v>800</v>
      </c>
      <c r="E18" s="16">
        <f t="shared" si="0"/>
        <v>4800</v>
      </c>
    </row>
    <row r="19" spans="1:5" ht="15.75" thickBot="1">
      <c r="A19" s="13">
        <v>40</v>
      </c>
      <c r="B19" s="14" t="s">
        <v>16</v>
      </c>
      <c r="C19" s="15" t="s">
        <v>17</v>
      </c>
      <c r="D19" s="16">
        <v>200</v>
      </c>
      <c r="E19" s="16">
        <f t="shared" si="0"/>
        <v>8000</v>
      </c>
    </row>
    <row r="20" spans="1:5" ht="23.25" thickBot="1">
      <c r="A20" s="13">
        <v>1</v>
      </c>
      <c r="B20" s="14" t="s">
        <v>38</v>
      </c>
      <c r="C20" s="15" t="s">
        <v>37</v>
      </c>
      <c r="D20" s="16">
        <v>4000</v>
      </c>
      <c r="E20" s="16">
        <f t="shared" si="0"/>
        <v>4000</v>
      </c>
    </row>
    <row r="21" spans="1:5" ht="15">
      <c r="A21" s="28"/>
      <c r="D21" s="31" t="s">
        <v>60</v>
      </c>
      <c r="E21" s="29">
        <f>SUM(E3:E20)</f>
        <v>122226</v>
      </c>
    </row>
    <row r="22" spans="4:7" ht="15">
      <c r="D22" s="34" t="s">
        <v>61</v>
      </c>
      <c r="E22" s="29">
        <f>E21*1.16</f>
        <v>141782.16</v>
      </c>
      <c r="F22" s="36">
        <v>215558.16</v>
      </c>
      <c r="G22" s="36">
        <f>F22-E22</f>
        <v>73776</v>
      </c>
    </row>
    <row r="23" ht="15.75" thickBot="1">
      <c r="A23" s="23" t="s">
        <v>52</v>
      </c>
    </row>
    <row r="24" spans="1:5" ht="15.75" thickBot="1">
      <c r="A24" s="26" t="s">
        <v>0</v>
      </c>
      <c r="B24" s="26" t="s">
        <v>27</v>
      </c>
      <c r="C24" s="26" t="s">
        <v>1</v>
      </c>
      <c r="D24" s="27" t="s">
        <v>32</v>
      </c>
      <c r="E24" s="27" t="s">
        <v>33</v>
      </c>
    </row>
    <row r="25" spans="1:5" ht="23.25" thickBot="1">
      <c r="A25" s="13">
        <v>5</v>
      </c>
      <c r="B25" s="14" t="s">
        <v>2</v>
      </c>
      <c r="C25" s="15" t="s">
        <v>26</v>
      </c>
      <c r="D25" s="16">
        <v>650</v>
      </c>
      <c r="E25" s="16">
        <f aca="true" t="shared" si="1" ref="E25:E41">A25*D25</f>
        <v>3250</v>
      </c>
    </row>
    <row r="26" spans="1:5" ht="23.25" thickBot="1">
      <c r="A26" s="13">
        <v>2</v>
      </c>
      <c r="B26" s="14" t="s">
        <v>48</v>
      </c>
      <c r="C26" s="15" t="s">
        <v>26</v>
      </c>
      <c r="D26" s="16">
        <v>700</v>
      </c>
      <c r="E26" s="16">
        <f t="shared" si="1"/>
        <v>1400</v>
      </c>
    </row>
    <row r="27" spans="1:5" ht="23.25" thickBot="1">
      <c r="A27" s="13">
        <v>1</v>
      </c>
      <c r="B27" s="14" t="s">
        <v>47</v>
      </c>
      <c r="C27" s="15" t="s">
        <v>26</v>
      </c>
      <c r="D27" s="16">
        <v>1600</v>
      </c>
      <c r="E27" s="16">
        <f t="shared" si="1"/>
        <v>1600</v>
      </c>
    </row>
    <row r="28" spans="1:5" ht="23.25" thickBot="1">
      <c r="A28" s="13">
        <v>5</v>
      </c>
      <c r="B28" s="14" t="s">
        <v>46</v>
      </c>
      <c r="C28" s="15" t="s">
        <v>26</v>
      </c>
      <c r="D28" s="16">
        <v>1300</v>
      </c>
      <c r="E28" s="16">
        <f t="shared" si="1"/>
        <v>6500</v>
      </c>
    </row>
    <row r="29" spans="1:5" ht="23.25" thickBot="1">
      <c r="A29" s="13">
        <v>1</v>
      </c>
      <c r="B29" s="14" t="s">
        <v>45</v>
      </c>
      <c r="C29" s="15" t="s">
        <v>26</v>
      </c>
      <c r="D29" s="16">
        <v>1300</v>
      </c>
      <c r="E29" s="16">
        <f t="shared" si="1"/>
        <v>1300</v>
      </c>
    </row>
    <row r="30" spans="1:5" ht="15.75" thickBot="1">
      <c r="A30" s="13">
        <v>1</v>
      </c>
      <c r="B30" s="14" t="s">
        <v>30</v>
      </c>
      <c r="C30" s="15" t="s">
        <v>28</v>
      </c>
      <c r="D30" s="16">
        <v>2000</v>
      </c>
      <c r="E30" s="16">
        <f t="shared" si="1"/>
        <v>2000</v>
      </c>
    </row>
    <row r="31" spans="1:5" ht="15.75" thickBot="1">
      <c r="A31" s="13">
        <v>1</v>
      </c>
      <c r="B31" s="14" t="s">
        <v>31</v>
      </c>
      <c r="C31" s="15" t="s">
        <v>28</v>
      </c>
      <c r="D31" s="16">
        <v>5576</v>
      </c>
      <c r="E31" s="16">
        <f t="shared" si="1"/>
        <v>5576</v>
      </c>
    </row>
    <row r="32" spans="1:5" ht="15.75" thickBot="1">
      <c r="A32" s="13">
        <v>1</v>
      </c>
      <c r="B32" s="14" t="s">
        <v>19</v>
      </c>
      <c r="C32" s="15" t="s">
        <v>28</v>
      </c>
      <c r="D32" s="16">
        <v>3800</v>
      </c>
      <c r="E32" s="16">
        <f t="shared" si="1"/>
        <v>3800</v>
      </c>
    </row>
    <row r="33" spans="1:5" ht="15.75" thickBot="1">
      <c r="A33" s="13">
        <v>20</v>
      </c>
      <c r="B33" s="14" t="s">
        <v>11</v>
      </c>
      <c r="C33" s="15" t="s">
        <v>12</v>
      </c>
      <c r="D33" s="16">
        <v>40</v>
      </c>
      <c r="E33" s="16">
        <f t="shared" si="1"/>
        <v>800</v>
      </c>
    </row>
    <row r="34" spans="1:5" ht="15.75" thickBot="1">
      <c r="A34" s="13">
        <v>100</v>
      </c>
      <c r="B34" s="14" t="s">
        <v>10</v>
      </c>
      <c r="C34" s="15" t="s">
        <v>23</v>
      </c>
      <c r="D34" s="16">
        <v>120</v>
      </c>
      <c r="E34" s="16">
        <f t="shared" si="1"/>
        <v>12000</v>
      </c>
    </row>
    <row r="35" spans="1:5" ht="15.75" thickBot="1">
      <c r="A35" s="13">
        <v>1</v>
      </c>
      <c r="B35" s="14" t="s">
        <v>13</v>
      </c>
      <c r="C35" s="15" t="s">
        <v>24</v>
      </c>
      <c r="D35" s="16">
        <v>18000</v>
      </c>
      <c r="E35" s="16">
        <f t="shared" si="1"/>
        <v>18000</v>
      </c>
    </row>
    <row r="36" spans="1:5" ht="23.25" thickBot="1">
      <c r="A36" s="13">
        <v>1</v>
      </c>
      <c r="B36" s="14" t="s">
        <v>14</v>
      </c>
      <c r="C36" s="15" t="s">
        <v>25</v>
      </c>
      <c r="D36" s="16">
        <v>9500</v>
      </c>
      <c r="E36" s="16">
        <f t="shared" si="1"/>
        <v>9500</v>
      </c>
    </row>
    <row r="37" spans="1:5" ht="15.75" thickBot="1">
      <c r="A37" s="13">
        <v>1000</v>
      </c>
      <c r="B37" s="14" t="s">
        <v>15</v>
      </c>
      <c r="C37" s="15" t="s">
        <v>29</v>
      </c>
      <c r="D37" s="16">
        <v>14</v>
      </c>
      <c r="E37" s="16">
        <f t="shared" si="1"/>
        <v>14000</v>
      </c>
    </row>
    <row r="38" spans="1:5" ht="15.75" thickBot="1">
      <c r="A38" s="13">
        <v>1</v>
      </c>
      <c r="B38" s="14" t="s">
        <v>18</v>
      </c>
      <c r="C38" s="15" t="s">
        <v>36</v>
      </c>
      <c r="D38" s="16">
        <v>15000</v>
      </c>
      <c r="E38" s="16">
        <f t="shared" si="1"/>
        <v>15000</v>
      </c>
    </row>
    <row r="39" spans="1:5" ht="15.75" thickBot="1">
      <c r="A39" s="13">
        <v>6</v>
      </c>
      <c r="B39" s="14" t="s">
        <v>7</v>
      </c>
      <c r="C39" s="15" t="s">
        <v>8</v>
      </c>
      <c r="D39" s="16">
        <v>800</v>
      </c>
      <c r="E39" s="16">
        <f t="shared" si="1"/>
        <v>4800</v>
      </c>
    </row>
    <row r="40" spans="1:5" ht="15.75" thickBot="1">
      <c r="A40" s="13">
        <v>40</v>
      </c>
      <c r="B40" s="14" t="s">
        <v>16</v>
      </c>
      <c r="C40" s="15" t="s">
        <v>17</v>
      </c>
      <c r="D40" s="16">
        <v>200</v>
      </c>
      <c r="E40" s="16">
        <f t="shared" si="1"/>
        <v>8000</v>
      </c>
    </row>
    <row r="41" spans="1:5" ht="23.25" thickBot="1">
      <c r="A41" s="13">
        <v>1</v>
      </c>
      <c r="B41" s="14" t="s">
        <v>38</v>
      </c>
      <c r="C41" s="15" t="s">
        <v>37</v>
      </c>
      <c r="D41" s="16">
        <v>4000</v>
      </c>
      <c r="E41" s="16">
        <f t="shared" si="1"/>
        <v>4000</v>
      </c>
    </row>
    <row r="42" spans="1:5" ht="15">
      <c r="A42" s="28"/>
      <c r="D42" s="31" t="s">
        <v>60</v>
      </c>
      <c r="E42" s="29">
        <f>SUM(E25:E41)</f>
        <v>111526</v>
      </c>
    </row>
    <row r="43" spans="4:7" ht="15">
      <c r="D43" s="34" t="s">
        <v>61</v>
      </c>
      <c r="E43" s="29">
        <f>E42*1.16</f>
        <v>129370.15999999999</v>
      </c>
      <c r="F43" s="36">
        <v>215674.16</v>
      </c>
      <c r="G43" s="36">
        <f>F43-E43</f>
        <v>86304.00000000001</v>
      </c>
    </row>
    <row r="44" ht="15.75" thickBot="1">
      <c r="A44" s="23" t="s">
        <v>53</v>
      </c>
    </row>
    <row r="45" spans="1:5" ht="15.75" thickBot="1">
      <c r="A45" s="26" t="s">
        <v>0</v>
      </c>
      <c r="B45" s="26" t="s">
        <v>27</v>
      </c>
      <c r="C45" s="26" t="s">
        <v>1</v>
      </c>
      <c r="D45" s="27" t="s">
        <v>32</v>
      </c>
      <c r="E45" s="27" t="s">
        <v>33</v>
      </c>
    </row>
    <row r="46" spans="1:5" ht="23.25" thickBot="1">
      <c r="A46" s="13">
        <v>6</v>
      </c>
      <c r="B46" s="14" t="s">
        <v>2</v>
      </c>
      <c r="C46" s="15" t="s">
        <v>26</v>
      </c>
      <c r="D46" s="16">
        <v>650</v>
      </c>
      <c r="E46" s="16">
        <f aca="true" t="shared" si="2" ref="E46:E63">A46*D46</f>
        <v>3900</v>
      </c>
    </row>
    <row r="47" spans="1:5" ht="23.25" thickBot="1">
      <c r="A47" s="13">
        <v>1</v>
      </c>
      <c r="B47" s="14" t="s">
        <v>48</v>
      </c>
      <c r="C47" s="15" t="s">
        <v>26</v>
      </c>
      <c r="D47" s="16">
        <v>700</v>
      </c>
      <c r="E47" s="16">
        <f t="shared" si="2"/>
        <v>700</v>
      </c>
    </row>
    <row r="48" spans="1:5" ht="23.25" thickBot="1">
      <c r="A48" s="13">
        <v>2</v>
      </c>
      <c r="B48" s="14" t="s">
        <v>47</v>
      </c>
      <c r="C48" s="15" t="s">
        <v>26</v>
      </c>
      <c r="D48" s="16">
        <v>1600</v>
      </c>
      <c r="E48" s="16">
        <f t="shared" si="2"/>
        <v>3200</v>
      </c>
    </row>
    <row r="49" spans="1:5" ht="23.25" thickBot="1">
      <c r="A49" s="13">
        <v>3</v>
      </c>
      <c r="B49" s="14" t="s">
        <v>46</v>
      </c>
      <c r="C49" s="15" t="s">
        <v>26</v>
      </c>
      <c r="D49" s="16">
        <v>1300</v>
      </c>
      <c r="E49" s="16">
        <f t="shared" si="2"/>
        <v>3900</v>
      </c>
    </row>
    <row r="50" spans="1:5" ht="23.25" thickBot="1">
      <c r="A50" s="13">
        <v>2</v>
      </c>
      <c r="B50" s="14" t="s">
        <v>45</v>
      </c>
      <c r="C50" s="15" t="s">
        <v>26</v>
      </c>
      <c r="D50" s="16">
        <v>1300</v>
      </c>
      <c r="E50" s="16">
        <f t="shared" si="2"/>
        <v>2600</v>
      </c>
    </row>
    <row r="51" spans="1:5" ht="15.75" thickBot="1">
      <c r="A51" s="13">
        <v>2</v>
      </c>
      <c r="B51" s="14" t="s">
        <v>30</v>
      </c>
      <c r="C51" s="15" t="s">
        <v>28</v>
      </c>
      <c r="D51" s="16">
        <v>2000</v>
      </c>
      <c r="E51" s="16">
        <f t="shared" si="2"/>
        <v>4000</v>
      </c>
    </row>
    <row r="52" spans="1:5" ht="15.75" thickBot="1">
      <c r="A52" s="13">
        <v>1</v>
      </c>
      <c r="B52" s="14" t="s">
        <v>54</v>
      </c>
      <c r="C52" s="15" t="s">
        <v>28</v>
      </c>
      <c r="D52" s="16">
        <v>7614</v>
      </c>
      <c r="E52" s="16">
        <f t="shared" si="2"/>
        <v>7614</v>
      </c>
    </row>
    <row r="53" spans="1:5" ht="15.75" thickBot="1">
      <c r="A53" s="13">
        <v>2</v>
      </c>
      <c r="B53" s="14" t="s">
        <v>19</v>
      </c>
      <c r="C53" s="15" t="s">
        <v>28</v>
      </c>
      <c r="D53" s="16">
        <v>3800</v>
      </c>
      <c r="E53" s="16">
        <f t="shared" si="2"/>
        <v>7600</v>
      </c>
    </row>
    <row r="54" spans="1:5" ht="15.75" thickBot="1">
      <c r="A54" s="13">
        <v>10</v>
      </c>
      <c r="B54" s="14" t="s">
        <v>11</v>
      </c>
      <c r="C54" s="15" t="s">
        <v>12</v>
      </c>
      <c r="D54" s="16">
        <v>40</v>
      </c>
      <c r="E54" s="16">
        <f t="shared" si="2"/>
        <v>400</v>
      </c>
    </row>
    <row r="55" spans="1:5" ht="15.75" thickBot="1">
      <c r="A55" s="13">
        <v>40</v>
      </c>
      <c r="B55" s="14" t="s">
        <v>10</v>
      </c>
      <c r="C55" s="15" t="s">
        <v>23</v>
      </c>
      <c r="D55" s="16">
        <v>120</v>
      </c>
      <c r="E55" s="16">
        <f t="shared" si="2"/>
        <v>4800</v>
      </c>
    </row>
    <row r="56" spans="1:5" ht="15.75" thickBot="1">
      <c r="A56" s="13">
        <v>1</v>
      </c>
      <c r="B56" s="14" t="s">
        <v>13</v>
      </c>
      <c r="C56" s="15" t="s">
        <v>24</v>
      </c>
      <c r="D56" s="16">
        <v>18000</v>
      </c>
      <c r="E56" s="16">
        <f t="shared" si="2"/>
        <v>18000</v>
      </c>
    </row>
    <row r="57" spans="1:5" ht="23.25" thickBot="1">
      <c r="A57" s="13">
        <v>1</v>
      </c>
      <c r="B57" s="14" t="s">
        <v>14</v>
      </c>
      <c r="C57" s="15" t="s">
        <v>25</v>
      </c>
      <c r="D57" s="16">
        <v>9500</v>
      </c>
      <c r="E57" s="16">
        <f t="shared" si="2"/>
        <v>9500</v>
      </c>
    </row>
    <row r="58" spans="1:5" ht="15.75" thickBot="1">
      <c r="A58" s="13">
        <v>500</v>
      </c>
      <c r="B58" s="14" t="s">
        <v>15</v>
      </c>
      <c r="C58" s="15" t="s">
        <v>29</v>
      </c>
      <c r="D58" s="16">
        <v>14</v>
      </c>
      <c r="E58" s="16">
        <f t="shared" si="2"/>
        <v>7000</v>
      </c>
    </row>
    <row r="59" spans="1:5" ht="15.75" thickBot="1">
      <c r="A59" s="13">
        <v>1</v>
      </c>
      <c r="B59" s="14" t="s">
        <v>18</v>
      </c>
      <c r="C59" s="15" t="s">
        <v>36</v>
      </c>
      <c r="D59" s="16">
        <v>15000</v>
      </c>
      <c r="E59" s="16">
        <f t="shared" si="2"/>
        <v>15000</v>
      </c>
    </row>
    <row r="60" spans="1:5" ht="15.75" thickBot="1">
      <c r="A60" s="13">
        <v>1</v>
      </c>
      <c r="B60" s="14" t="s">
        <v>34</v>
      </c>
      <c r="C60" s="15" t="s">
        <v>35</v>
      </c>
      <c r="D60" s="16">
        <v>12000</v>
      </c>
      <c r="E60" s="16">
        <f t="shared" si="2"/>
        <v>12000</v>
      </c>
    </row>
    <row r="61" spans="1:5" ht="15.75" thickBot="1">
      <c r="A61" s="13">
        <v>6</v>
      </c>
      <c r="B61" s="14" t="s">
        <v>7</v>
      </c>
      <c r="C61" s="15" t="s">
        <v>8</v>
      </c>
      <c r="D61" s="16">
        <v>800</v>
      </c>
      <c r="E61" s="16">
        <f t="shared" si="2"/>
        <v>4800</v>
      </c>
    </row>
    <row r="62" spans="1:5" ht="15.75" thickBot="1">
      <c r="A62" s="13">
        <v>20</v>
      </c>
      <c r="B62" s="14" t="s">
        <v>16</v>
      </c>
      <c r="C62" s="15" t="s">
        <v>17</v>
      </c>
      <c r="D62" s="16">
        <v>200</v>
      </c>
      <c r="E62" s="16">
        <f t="shared" si="2"/>
        <v>4000</v>
      </c>
    </row>
    <row r="63" spans="1:5" ht="23.25" thickBot="1">
      <c r="A63" s="13">
        <v>1</v>
      </c>
      <c r="B63" s="14" t="s">
        <v>38</v>
      </c>
      <c r="C63" s="15" t="s">
        <v>37</v>
      </c>
      <c r="D63" s="16">
        <v>4000</v>
      </c>
      <c r="E63" s="16">
        <f t="shared" si="2"/>
        <v>4000</v>
      </c>
    </row>
    <row r="64" spans="1:5" ht="15">
      <c r="A64" s="28"/>
      <c r="D64" s="31" t="s">
        <v>60</v>
      </c>
      <c r="E64" s="29">
        <f>SUM(E46:E63)</f>
        <v>113014</v>
      </c>
    </row>
    <row r="65" spans="4:7" ht="15">
      <c r="D65" s="34" t="s">
        <v>61</v>
      </c>
      <c r="E65" s="29">
        <f>E64*1.16</f>
        <v>131096.24</v>
      </c>
      <c r="F65" s="36">
        <v>127848.24</v>
      </c>
      <c r="G65" s="36">
        <f>F65-E65</f>
        <v>-3247.9999999999854</v>
      </c>
    </row>
    <row r="66" ht="15.75" thickBot="1">
      <c r="A66" s="23" t="s">
        <v>55</v>
      </c>
    </row>
    <row r="67" spans="1:5" ht="15.75" thickBot="1">
      <c r="A67" s="26" t="s">
        <v>0</v>
      </c>
      <c r="B67" s="26" t="s">
        <v>27</v>
      </c>
      <c r="C67" s="26" t="s">
        <v>1</v>
      </c>
      <c r="D67" s="27" t="s">
        <v>32</v>
      </c>
      <c r="E67" s="27" t="s">
        <v>33</v>
      </c>
    </row>
    <row r="68" spans="1:5" ht="23.25" thickBot="1">
      <c r="A68" s="13">
        <v>5</v>
      </c>
      <c r="B68" s="14" t="s">
        <v>2</v>
      </c>
      <c r="C68" s="15" t="s">
        <v>26</v>
      </c>
      <c r="D68" s="16">
        <v>650</v>
      </c>
      <c r="E68" s="16">
        <f aca="true" t="shared" si="3" ref="E68:E87">A68*D68</f>
        <v>3250</v>
      </c>
    </row>
    <row r="69" spans="1:5" ht="23.25" thickBot="1">
      <c r="A69" s="13">
        <v>2</v>
      </c>
      <c r="B69" s="14" t="s">
        <v>48</v>
      </c>
      <c r="C69" s="15" t="s">
        <v>26</v>
      </c>
      <c r="D69" s="16">
        <v>700</v>
      </c>
      <c r="E69" s="16">
        <f t="shared" si="3"/>
        <v>1400</v>
      </c>
    </row>
    <row r="70" spans="1:5" ht="23.25" thickBot="1">
      <c r="A70" s="13">
        <v>1</v>
      </c>
      <c r="B70" s="14" t="s">
        <v>47</v>
      </c>
      <c r="C70" s="15" t="s">
        <v>26</v>
      </c>
      <c r="D70" s="16">
        <v>1600</v>
      </c>
      <c r="E70" s="16">
        <f t="shared" si="3"/>
        <v>1600</v>
      </c>
    </row>
    <row r="71" spans="1:5" ht="23.25" thickBot="1">
      <c r="A71" s="13">
        <v>3</v>
      </c>
      <c r="B71" s="14" t="s">
        <v>46</v>
      </c>
      <c r="C71" s="15" t="s">
        <v>26</v>
      </c>
      <c r="D71" s="16">
        <v>1300</v>
      </c>
      <c r="E71" s="16">
        <f t="shared" si="3"/>
        <v>3900</v>
      </c>
    </row>
    <row r="72" spans="1:5" ht="23.25" thickBot="1">
      <c r="A72" s="13">
        <v>2</v>
      </c>
      <c r="B72" s="14" t="s">
        <v>44</v>
      </c>
      <c r="C72" s="15" t="s">
        <v>26</v>
      </c>
      <c r="D72" s="16">
        <v>700</v>
      </c>
      <c r="E72" s="16">
        <f t="shared" si="3"/>
        <v>1400</v>
      </c>
    </row>
    <row r="73" spans="1:5" ht="23.25" thickBot="1">
      <c r="A73" s="13">
        <v>1</v>
      </c>
      <c r="B73" s="14" t="s">
        <v>45</v>
      </c>
      <c r="C73" s="15" t="s">
        <v>26</v>
      </c>
      <c r="D73" s="16">
        <v>1300</v>
      </c>
      <c r="E73" s="16">
        <f t="shared" si="3"/>
        <v>1300</v>
      </c>
    </row>
    <row r="74" spans="1:5" ht="15.75" thickBot="1">
      <c r="A74" s="13">
        <v>2</v>
      </c>
      <c r="B74" s="14" t="s">
        <v>30</v>
      </c>
      <c r="C74" s="15" t="s">
        <v>28</v>
      </c>
      <c r="D74" s="16">
        <v>2000</v>
      </c>
      <c r="E74" s="16">
        <f t="shared" si="3"/>
        <v>4000</v>
      </c>
    </row>
    <row r="75" spans="1:5" ht="15.75" thickBot="1">
      <c r="A75" s="13">
        <v>1</v>
      </c>
      <c r="B75" s="14" t="s">
        <v>56</v>
      </c>
      <c r="C75" s="15" t="s">
        <v>28</v>
      </c>
      <c r="D75" s="16">
        <v>7200</v>
      </c>
      <c r="E75" s="16">
        <f t="shared" si="3"/>
        <v>7200</v>
      </c>
    </row>
    <row r="76" spans="1:5" ht="15.75" thickBot="1">
      <c r="A76" s="13">
        <v>1</v>
      </c>
      <c r="B76" s="14" t="s">
        <v>19</v>
      </c>
      <c r="C76" s="15" t="s">
        <v>28</v>
      </c>
      <c r="D76" s="16">
        <v>3800</v>
      </c>
      <c r="E76" s="16">
        <f t="shared" si="3"/>
        <v>3800</v>
      </c>
    </row>
    <row r="77" spans="1:5" ht="15.75" thickBot="1">
      <c r="A77" s="13">
        <v>10</v>
      </c>
      <c r="B77" s="14" t="s">
        <v>11</v>
      </c>
      <c r="C77" s="15" t="s">
        <v>12</v>
      </c>
      <c r="D77" s="16">
        <v>40</v>
      </c>
      <c r="E77" s="16">
        <f t="shared" si="3"/>
        <v>400</v>
      </c>
    </row>
    <row r="78" spans="1:5" ht="15.75" thickBot="1">
      <c r="A78" s="13">
        <v>40</v>
      </c>
      <c r="B78" s="14" t="s">
        <v>10</v>
      </c>
      <c r="C78" s="15" t="s">
        <v>23</v>
      </c>
      <c r="D78" s="16">
        <v>120</v>
      </c>
      <c r="E78" s="16">
        <f t="shared" si="3"/>
        <v>4800</v>
      </c>
    </row>
    <row r="79" spans="1:5" ht="15.75" thickBot="1">
      <c r="A79" s="13">
        <v>1</v>
      </c>
      <c r="B79" s="14" t="s">
        <v>13</v>
      </c>
      <c r="C79" s="15" t="s">
        <v>24</v>
      </c>
      <c r="D79" s="16">
        <v>18000</v>
      </c>
      <c r="E79" s="16">
        <f t="shared" si="3"/>
        <v>18000</v>
      </c>
    </row>
    <row r="80" spans="1:5" ht="23.25" thickBot="1">
      <c r="A80" s="13">
        <v>1</v>
      </c>
      <c r="B80" s="14" t="s">
        <v>14</v>
      </c>
      <c r="C80" s="15" t="s">
        <v>25</v>
      </c>
      <c r="D80" s="16">
        <v>9500</v>
      </c>
      <c r="E80" s="16">
        <f t="shared" si="3"/>
        <v>9500</v>
      </c>
    </row>
    <row r="81" spans="1:5" ht="15.75" thickBot="1">
      <c r="A81" s="13">
        <v>500</v>
      </c>
      <c r="B81" s="14" t="s">
        <v>15</v>
      </c>
      <c r="C81" s="15" t="s">
        <v>29</v>
      </c>
      <c r="D81" s="16">
        <v>14</v>
      </c>
      <c r="E81" s="16">
        <f t="shared" si="3"/>
        <v>7000</v>
      </c>
    </row>
    <row r="82" spans="1:5" ht="15.75" thickBot="1">
      <c r="A82" s="13">
        <v>1</v>
      </c>
      <c r="B82" s="14" t="s">
        <v>18</v>
      </c>
      <c r="C82" s="15" t="s">
        <v>36</v>
      </c>
      <c r="D82" s="16">
        <v>15000</v>
      </c>
      <c r="E82" s="16">
        <f t="shared" si="3"/>
        <v>15000</v>
      </c>
    </row>
    <row r="83" spans="1:5" ht="15.75" thickBot="1">
      <c r="A83" s="13">
        <v>1</v>
      </c>
      <c r="B83" s="14" t="s">
        <v>34</v>
      </c>
      <c r="C83" s="15" t="s">
        <v>35</v>
      </c>
      <c r="D83" s="16">
        <v>15000</v>
      </c>
      <c r="E83" s="16">
        <f t="shared" si="3"/>
        <v>15000</v>
      </c>
    </row>
    <row r="84" spans="1:5" ht="15.75" thickBot="1">
      <c r="A84" s="13">
        <v>6</v>
      </c>
      <c r="B84" s="14" t="s">
        <v>7</v>
      </c>
      <c r="C84" s="15" t="s">
        <v>8</v>
      </c>
      <c r="D84" s="16">
        <v>800</v>
      </c>
      <c r="E84" s="16">
        <f t="shared" si="3"/>
        <v>4800</v>
      </c>
    </row>
    <row r="85" spans="1:5" ht="15.75" thickBot="1">
      <c r="A85" s="13">
        <v>20</v>
      </c>
      <c r="B85" s="14" t="s">
        <v>16</v>
      </c>
      <c r="C85" s="15" t="s">
        <v>17</v>
      </c>
      <c r="D85" s="16">
        <v>200</v>
      </c>
      <c r="E85" s="16">
        <f t="shared" si="3"/>
        <v>4000</v>
      </c>
    </row>
    <row r="86" spans="1:5" ht="23.25" thickBot="1">
      <c r="A86" s="13">
        <v>1</v>
      </c>
      <c r="B86" s="14" t="s">
        <v>38</v>
      </c>
      <c r="C86" s="15" t="s">
        <v>37</v>
      </c>
      <c r="D86" s="16">
        <v>4000</v>
      </c>
      <c r="E86" s="16">
        <f t="shared" si="3"/>
        <v>4000</v>
      </c>
    </row>
    <row r="87" spans="1:6" ht="15.75" thickBot="1">
      <c r="A87" s="13">
        <v>30</v>
      </c>
      <c r="B87" s="14" t="s">
        <v>21</v>
      </c>
      <c r="C87" s="15" t="s">
        <v>22</v>
      </c>
      <c r="D87" s="16">
        <v>100</v>
      </c>
      <c r="E87" s="16">
        <f t="shared" si="3"/>
        <v>3000</v>
      </c>
      <c r="F87" s="36"/>
    </row>
    <row r="88" spans="1:5" ht="15">
      <c r="A88" s="28"/>
      <c r="D88" s="31" t="s">
        <v>60</v>
      </c>
      <c r="E88" s="29">
        <f>SUM(E68:E87)</f>
        <v>113350</v>
      </c>
    </row>
    <row r="89" spans="4:7" ht="15">
      <c r="D89" s="34" t="s">
        <v>61</v>
      </c>
      <c r="E89" s="29">
        <f>E88*1.16</f>
        <v>131486</v>
      </c>
      <c r="F89" s="36">
        <v>127848.24</v>
      </c>
      <c r="G89" s="36">
        <f>F89-E89</f>
        <v>-3637.7599999999948</v>
      </c>
    </row>
    <row r="90" ht="15.75" thickBot="1">
      <c r="A90" s="23" t="s">
        <v>57</v>
      </c>
    </row>
    <row r="91" spans="1:5" ht="15.75" thickBot="1">
      <c r="A91" s="26" t="s">
        <v>0</v>
      </c>
      <c r="B91" s="26" t="s">
        <v>27</v>
      </c>
      <c r="C91" s="26" t="s">
        <v>1</v>
      </c>
      <c r="D91" s="27" t="s">
        <v>32</v>
      </c>
      <c r="E91" s="27" t="s">
        <v>33</v>
      </c>
    </row>
    <row r="92" spans="1:5" ht="23.25" thickBot="1">
      <c r="A92" s="13">
        <v>1</v>
      </c>
      <c r="B92" s="14" t="s">
        <v>2</v>
      </c>
      <c r="C92" s="15" t="s">
        <v>26</v>
      </c>
      <c r="D92" s="16">
        <v>650</v>
      </c>
      <c r="E92" s="16">
        <f aca="true" t="shared" si="4" ref="E92:E110">A92*D92</f>
        <v>650</v>
      </c>
    </row>
    <row r="93" spans="1:5" ht="23.25" thickBot="1">
      <c r="A93" s="13">
        <v>1</v>
      </c>
      <c r="B93" s="14" t="s">
        <v>48</v>
      </c>
      <c r="C93" s="15" t="s">
        <v>26</v>
      </c>
      <c r="D93" s="16">
        <v>700</v>
      </c>
      <c r="E93" s="16">
        <f t="shared" si="4"/>
        <v>700</v>
      </c>
    </row>
    <row r="94" spans="1:5" ht="23.25" thickBot="1">
      <c r="A94" s="13">
        <v>1</v>
      </c>
      <c r="B94" s="14" t="s">
        <v>47</v>
      </c>
      <c r="C94" s="15" t="s">
        <v>26</v>
      </c>
      <c r="D94" s="16">
        <v>1600</v>
      </c>
      <c r="E94" s="16">
        <f t="shared" si="4"/>
        <v>1600</v>
      </c>
    </row>
    <row r="95" spans="1:5" ht="23.25" thickBot="1">
      <c r="A95" s="13">
        <v>3</v>
      </c>
      <c r="B95" s="14" t="s">
        <v>46</v>
      </c>
      <c r="C95" s="15" t="s">
        <v>26</v>
      </c>
      <c r="D95" s="16">
        <v>1300</v>
      </c>
      <c r="E95" s="16">
        <f t="shared" si="4"/>
        <v>3900</v>
      </c>
    </row>
    <row r="96" spans="1:5" ht="23.25" thickBot="1">
      <c r="A96" s="13">
        <v>1</v>
      </c>
      <c r="B96" s="14" t="s">
        <v>44</v>
      </c>
      <c r="C96" s="15" t="s">
        <v>26</v>
      </c>
      <c r="D96" s="16">
        <v>700</v>
      </c>
      <c r="E96" s="16">
        <f t="shared" si="4"/>
        <v>700</v>
      </c>
    </row>
    <row r="97" spans="1:5" ht="23.25" thickBot="1">
      <c r="A97" s="13">
        <v>2</v>
      </c>
      <c r="B97" s="14" t="s">
        <v>45</v>
      </c>
      <c r="C97" s="15" t="s">
        <v>26</v>
      </c>
      <c r="D97" s="16">
        <v>1300</v>
      </c>
      <c r="E97" s="16">
        <f t="shared" si="4"/>
        <v>2600</v>
      </c>
    </row>
    <row r="98" spans="1:5" ht="15.75" thickBot="1">
      <c r="A98" s="13">
        <v>1</v>
      </c>
      <c r="B98" s="14" t="s">
        <v>20</v>
      </c>
      <c r="C98" s="15" t="s">
        <v>28</v>
      </c>
      <c r="D98" s="16">
        <v>6200</v>
      </c>
      <c r="E98" s="16">
        <f t="shared" si="4"/>
        <v>6200</v>
      </c>
    </row>
    <row r="99" spans="1:5" ht="15.75" thickBot="1">
      <c r="A99" s="13">
        <v>1</v>
      </c>
      <c r="B99" s="14" t="s">
        <v>56</v>
      </c>
      <c r="C99" s="15" t="s">
        <v>28</v>
      </c>
      <c r="D99" s="16">
        <v>7200</v>
      </c>
      <c r="E99" s="16">
        <f t="shared" si="4"/>
        <v>7200</v>
      </c>
    </row>
    <row r="100" spans="1:5" ht="15.75" thickBot="1">
      <c r="A100" s="13">
        <v>10</v>
      </c>
      <c r="B100" s="14" t="s">
        <v>11</v>
      </c>
      <c r="C100" s="15" t="s">
        <v>12</v>
      </c>
      <c r="D100" s="16">
        <v>40</v>
      </c>
      <c r="E100" s="16">
        <f t="shared" si="4"/>
        <v>400</v>
      </c>
    </row>
    <row r="101" spans="1:5" ht="15.75" thickBot="1">
      <c r="A101" s="13">
        <v>40</v>
      </c>
      <c r="B101" s="14" t="s">
        <v>10</v>
      </c>
      <c r="C101" s="15" t="s">
        <v>23</v>
      </c>
      <c r="D101" s="16">
        <v>120</v>
      </c>
      <c r="E101" s="16">
        <f t="shared" si="4"/>
        <v>4800</v>
      </c>
    </row>
    <row r="102" spans="1:5" ht="15.75" thickBot="1">
      <c r="A102" s="13">
        <v>1</v>
      </c>
      <c r="B102" s="14" t="s">
        <v>13</v>
      </c>
      <c r="C102" s="15" t="s">
        <v>24</v>
      </c>
      <c r="D102" s="16">
        <v>18000</v>
      </c>
      <c r="E102" s="16">
        <f t="shared" si="4"/>
        <v>18000</v>
      </c>
    </row>
    <row r="103" spans="1:5" ht="23.25" thickBot="1">
      <c r="A103" s="13">
        <v>1</v>
      </c>
      <c r="B103" s="14" t="s">
        <v>14</v>
      </c>
      <c r="C103" s="15" t="s">
        <v>25</v>
      </c>
      <c r="D103" s="16">
        <v>9500</v>
      </c>
      <c r="E103" s="16">
        <f t="shared" si="4"/>
        <v>9500</v>
      </c>
    </row>
    <row r="104" spans="1:5" ht="15.75" thickBot="1">
      <c r="A104" s="13">
        <v>500</v>
      </c>
      <c r="B104" s="14" t="s">
        <v>15</v>
      </c>
      <c r="C104" s="15" t="s">
        <v>29</v>
      </c>
      <c r="D104" s="16">
        <v>14</v>
      </c>
      <c r="E104" s="16">
        <f t="shared" si="4"/>
        <v>7000</v>
      </c>
    </row>
    <row r="105" spans="1:5" ht="15.75" thickBot="1">
      <c r="A105" s="13">
        <v>1</v>
      </c>
      <c r="B105" s="14" t="s">
        <v>18</v>
      </c>
      <c r="C105" s="15" t="s">
        <v>36</v>
      </c>
      <c r="D105" s="16">
        <v>15000</v>
      </c>
      <c r="E105" s="16">
        <f t="shared" si="4"/>
        <v>15000</v>
      </c>
    </row>
    <row r="106" spans="1:5" ht="15.75" thickBot="1">
      <c r="A106" s="13">
        <v>1</v>
      </c>
      <c r="B106" s="14" t="s">
        <v>34</v>
      </c>
      <c r="C106" s="15" t="s">
        <v>35</v>
      </c>
      <c r="D106" s="16">
        <v>15000</v>
      </c>
      <c r="E106" s="16">
        <f t="shared" si="4"/>
        <v>15000</v>
      </c>
    </row>
    <row r="107" spans="1:5" ht="15.75" thickBot="1">
      <c r="A107" s="13">
        <v>6</v>
      </c>
      <c r="B107" s="14" t="s">
        <v>7</v>
      </c>
      <c r="C107" s="15" t="s">
        <v>8</v>
      </c>
      <c r="D107" s="16">
        <v>800</v>
      </c>
      <c r="E107" s="16">
        <f t="shared" si="4"/>
        <v>4800</v>
      </c>
    </row>
    <row r="108" spans="1:5" ht="15.75" thickBot="1">
      <c r="A108" s="13">
        <v>20</v>
      </c>
      <c r="B108" s="14" t="s">
        <v>16</v>
      </c>
      <c r="C108" s="15" t="s">
        <v>17</v>
      </c>
      <c r="D108" s="16">
        <v>200</v>
      </c>
      <c r="E108" s="16">
        <f t="shared" si="4"/>
        <v>4000</v>
      </c>
    </row>
    <row r="109" spans="1:5" ht="23.25" thickBot="1">
      <c r="A109" s="13">
        <v>1</v>
      </c>
      <c r="B109" s="14" t="s">
        <v>38</v>
      </c>
      <c r="C109" s="15" t="s">
        <v>37</v>
      </c>
      <c r="D109" s="16">
        <v>4000</v>
      </c>
      <c r="E109" s="16">
        <f t="shared" si="4"/>
        <v>4000</v>
      </c>
    </row>
    <row r="110" spans="1:6" ht="15.75" thickBot="1">
      <c r="A110" s="13">
        <v>30</v>
      </c>
      <c r="B110" s="14" t="s">
        <v>21</v>
      </c>
      <c r="C110" s="15" t="s">
        <v>22</v>
      </c>
      <c r="D110" s="16">
        <v>100</v>
      </c>
      <c r="E110" s="16">
        <f t="shared" si="4"/>
        <v>3000</v>
      </c>
      <c r="F110" s="36"/>
    </row>
    <row r="111" spans="1:5" ht="15">
      <c r="A111" s="28"/>
      <c r="D111" s="31" t="s">
        <v>60</v>
      </c>
      <c r="E111" s="29">
        <f>SUM(E92:E110)</f>
        <v>109050</v>
      </c>
    </row>
    <row r="112" spans="4:7" ht="15">
      <c r="D112" s="34" t="s">
        <v>61</v>
      </c>
      <c r="E112" s="29">
        <f>E111*1.16</f>
        <v>126497.99999999999</v>
      </c>
      <c r="F112" s="36">
        <v>118204</v>
      </c>
      <c r="G112" s="36">
        <f>F112-E112</f>
        <v>-8293.999999999985</v>
      </c>
    </row>
    <row r="113" ht="15.75" thickBot="1">
      <c r="A113" s="23" t="s">
        <v>58</v>
      </c>
    </row>
    <row r="114" spans="1:5" ht="15.75" thickBot="1">
      <c r="A114" s="26" t="s">
        <v>0</v>
      </c>
      <c r="B114" s="26" t="s">
        <v>27</v>
      </c>
      <c r="C114" s="26" t="s">
        <v>1</v>
      </c>
      <c r="D114" s="27" t="s">
        <v>32</v>
      </c>
      <c r="E114" s="27" t="s">
        <v>33</v>
      </c>
    </row>
    <row r="115" spans="1:5" ht="23.25" thickBot="1">
      <c r="A115" s="13">
        <v>7</v>
      </c>
      <c r="B115" s="14" t="s">
        <v>2</v>
      </c>
      <c r="C115" s="15" t="s">
        <v>26</v>
      </c>
      <c r="D115" s="16">
        <v>650</v>
      </c>
      <c r="E115" s="16">
        <f aca="true" t="shared" si="5" ref="E115:E131">A115*D115</f>
        <v>4550</v>
      </c>
    </row>
    <row r="116" spans="1:5" ht="23.25" thickBot="1">
      <c r="A116" s="13">
        <v>3</v>
      </c>
      <c r="B116" s="14" t="s">
        <v>48</v>
      </c>
      <c r="C116" s="15" t="s">
        <v>26</v>
      </c>
      <c r="D116" s="16">
        <v>700</v>
      </c>
      <c r="E116" s="16">
        <f t="shared" si="5"/>
        <v>2100</v>
      </c>
    </row>
    <row r="117" spans="1:5" ht="23.25" thickBot="1">
      <c r="A117" s="13">
        <v>1</v>
      </c>
      <c r="B117" s="14" t="s">
        <v>47</v>
      </c>
      <c r="C117" s="15" t="s">
        <v>26</v>
      </c>
      <c r="D117" s="16">
        <v>1600</v>
      </c>
      <c r="E117" s="16">
        <f t="shared" si="5"/>
        <v>1600</v>
      </c>
    </row>
    <row r="118" spans="1:5" ht="23.25" thickBot="1">
      <c r="A118" s="13">
        <v>3</v>
      </c>
      <c r="B118" s="14" t="s">
        <v>46</v>
      </c>
      <c r="C118" s="15" t="s">
        <v>26</v>
      </c>
      <c r="D118" s="16">
        <v>1300</v>
      </c>
      <c r="E118" s="16">
        <f t="shared" si="5"/>
        <v>3900</v>
      </c>
    </row>
    <row r="119" spans="1:5" ht="15.75" thickBot="1">
      <c r="A119" s="13">
        <v>1</v>
      </c>
      <c r="B119" s="14" t="s">
        <v>30</v>
      </c>
      <c r="C119" s="15" t="s">
        <v>28</v>
      </c>
      <c r="D119" s="16">
        <v>2000</v>
      </c>
      <c r="E119" s="16">
        <f t="shared" si="5"/>
        <v>2000</v>
      </c>
    </row>
    <row r="120" spans="1:5" ht="15.75" thickBot="1">
      <c r="A120" s="13">
        <v>1</v>
      </c>
      <c r="B120" s="14" t="s">
        <v>31</v>
      </c>
      <c r="C120" s="15" t="s">
        <v>28</v>
      </c>
      <c r="D120" s="16">
        <v>5576</v>
      </c>
      <c r="E120" s="16">
        <f>A120*D120</f>
        <v>5576</v>
      </c>
    </row>
    <row r="121" spans="1:5" ht="15.75" thickBot="1">
      <c r="A121" s="13">
        <v>1</v>
      </c>
      <c r="B121" s="14" t="s">
        <v>19</v>
      </c>
      <c r="C121" s="15" t="s">
        <v>28</v>
      </c>
      <c r="D121" s="16">
        <v>3800</v>
      </c>
      <c r="E121" s="16">
        <f t="shared" si="5"/>
        <v>3800</v>
      </c>
    </row>
    <row r="122" spans="1:5" ht="15.75" thickBot="1">
      <c r="A122" s="13">
        <v>10</v>
      </c>
      <c r="B122" s="14" t="s">
        <v>11</v>
      </c>
      <c r="C122" s="15" t="s">
        <v>12</v>
      </c>
      <c r="D122" s="16">
        <v>40</v>
      </c>
      <c r="E122" s="16">
        <f t="shared" si="5"/>
        <v>400</v>
      </c>
    </row>
    <row r="123" spans="1:5" ht="15.75" thickBot="1">
      <c r="A123" s="13">
        <v>50</v>
      </c>
      <c r="B123" s="14" t="s">
        <v>10</v>
      </c>
      <c r="C123" s="15" t="s">
        <v>23</v>
      </c>
      <c r="D123" s="16">
        <v>120</v>
      </c>
      <c r="E123" s="16">
        <f t="shared" si="5"/>
        <v>6000</v>
      </c>
    </row>
    <row r="124" spans="1:5" ht="15.75" thickBot="1">
      <c r="A124" s="13">
        <v>1</v>
      </c>
      <c r="B124" s="14" t="s">
        <v>13</v>
      </c>
      <c r="C124" s="15" t="s">
        <v>24</v>
      </c>
      <c r="D124" s="16">
        <v>18000</v>
      </c>
      <c r="E124" s="16">
        <f t="shared" si="5"/>
        <v>18000</v>
      </c>
    </row>
    <row r="125" spans="1:5" ht="23.25" thickBot="1">
      <c r="A125" s="13">
        <v>1</v>
      </c>
      <c r="B125" s="14" t="s">
        <v>14</v>
      </c>
      <c r="C125" s="15" t="s">
        <v>25</v>
      </c>
      <c r="D125" s="16">
        <v>9500</v>
      </c>
      <c r="E125" s="16">
        <f t="shared" si="5"/>
        <v>9500</v>
      </c>
    </row>
    <row r="126" spans="1:5" ht="15.75" thickBot="1">
      <c r="A126" s="13">
        <v>860</v>
      </c>
      <c r="B126" s="14" t="s">
        <v>15</v>
      </c>
      <c r="C126" s="15" t="s">
        <v>29</v>
      </c>
      <c r="D126" s="16">
        <v>14</v>
      </c>
      <c r="E126" s="16">
        <f t="shared" si="5"/>
        <v>12040</v>
      </c>
    </row>
    <row r="127" spans="1:5" ht="15.75" thickBot="1">
      <c r="A127" s="13">
        <v>1</v>
      </c>
      <c r="B127" s="14" t="s">
        <v>18</v>
      </c>
      <c r="C127" s="15" t="s">
        <v>36</v>
      </c>
      <c r="D127" s="16">
        <v>15000</v>
      </c>
      <c r="E127" s="16">
        <f t="shared" si="5"/>
        <v>15000</v>
      </c>
    </row>
    <row r="128" spans="1:5" ht="15.75" thickBot="1">
      <c r="A128" s="13">
        <v>1</v>
      </c>
      <c r="B128" s="14" t="s">
        <v>34</v>
      </c>
      <c r="C128" s="15" t="s">
        <v>35</v>
      </c>
      <c r="D128" s="16">
        <v>19000</v>
      </c>
      <c r="E128" s="16">
        <f t="shared" si="5"/>
        <v>19000</v>
      </c>
    </row>
    <row r="129" spans="1:5" ht="15.75" thickBot="1">
      <c r="A129" s="13">
        <v>6</v>
      </c>
      <c r="B129" s="14" t="s">
        <v>7</v>
      </c>
      <c r="C129" s="15" t="s">
        <v>8</v>
      </c>
      <c r="D129" s="16">
        <v>800</v>
      </c>
      <c r="E129" s="16">
        <f t="shared" si="5"/>
        <v>4800</v>
      </c>
    </row>
    <row r="130" spans="1:5" ht="15.75" thickBot="1">
      <c r="A130" s="13">
        <v>20</v>
      </c>
      <c r="B130" s="14" t="s">
        <v>16</v>
      </c>
      <c r="C130" s="15" t="s">
        <v>17</v>
      </c>
      <c r="D130" s="16">
        <v>200</v>
      </c>
      <c r="E130" s="16">
        <f t="shared" si="5"/>
        <v>4000</v>
      </c>
    </row>
    <row r="131" spans="1:5" ht="23.25" thickBot="1">
      <c r="A131" s="13">
        <v>1</v>
      </c>
      <c r="B131" s="14" t="s">
        <v>38</v>
      </c>
      <c r="C131" s="15" t="s">
        <v>37</v>
      </c>
      <c r="D131" s="16">
        <v>4000</v>
      </c>
      <c r="E131" s="16">
        <f t="shared" si="5"/>
        <v>4000</v>
      </c>
    </row>
    <row r="132" spans="1:5" ht="15">
      <c r="A132" s="28"/>
      <c r="D132" s="31" t="s">
        <v>60</v>
      </c>
      <c r="E132" s="29">
        <f>SUM(E115:E131)</f>
        <v>116266</v>
      </c>
    </row>
    <row r="133" spans="4:7" ht="15">
      <c r="D133" s="34" t="s">
        <v>61</v>
      </c>
      <c r="E133" s="29">
        <f>E132*1.16</f>
        <v>134868.56</v>
      </c>
      <c r="F133" s="36">
        <v>141016.56</v>
      </c>
      <c r="G133" s="36">
        <f>F133-E133</f>
        <v>6148</v>
      </c>
    </row>
    <row r="134" ht="15.75" thickBot="1">
      <c r="A134" s="23" t="s">
        <v>59</v>
      </c>
    </row>
    <row r="135" spans="1:5" ht="15.75" thickBot="1">
      <c r="A135" s="26" t="s">
        <v>0</v>
      </c>
      <c r="B135" s="26" t="s">
        <v>27</v>
      </c>
      <c r="C135" s="26" t="s">
        <v>1</v>
      </c>
      <c r="D135" s="27" t="s">
        <v>32</v>
      </c>
      <c r="E135" s="27" t="s">
        <v>33</v>
      </c>
    </row>
    <row r="136" spans="1:5" ht="23.25" thickBot="1">
      <c r="A136" s="13">
        <v>7</v>
      </c>
      <c r="B136" s="14" t="s">
        <v>2</v>
      </c>
      <c r="C136" s="15" t="s">
        <v>26</v>
      </c>
      <c r="D136" s="16">
        <v>650</v>
      </c>
      <c r="E136" s="16">
        <f aca="true" t="shared" si="6" ref="E136:E152">A136*D136</f>
        <v>4550</v>
      </c>
    </row>
    <row r="137" spans="1:5" ht="23.25" thickBot="1">
      <c r="A137" s="13">
        <v>3</v>
      </c>
      <c r="B137" s="14" t="s">
        <v>48</v>
      </c>
      <c r="C137" s="15" t="s">
        <v>26</v>
      </c>
      <c r="D137" s="16">
        <v>700</v>
      </c>
      <c r="E137" s="16">
        <f t="shared" si="6"/>
        <v>2100</v>
      </c>
    </row>
    <row r="138" spans="1:5" ht="23.25" thickBot="1">
      <c r="A138" s="13">
        <v>4</v>
      </c>
      <c r="B138" s="14" t="s">
        <v>46</v>
      </c>
      <c r="C138" s="15" t="s">
        <v>26</v>
      </c>
      <c r="D138" s="16">
        <v>1300</v>
      </c>
      <c r="E138" s="16">
        <f t="shared" si="6"/>
        <v>5200</v>
      </c>
    </row>
    <row r="139" spans="1:5" ht="15.75" thickBot="1">
      <c r="A139" s="13">
        <v>1</v>
      </c>
      <c r="B139" s="14" t="s">
        <v>30</v>
      </c>
      <c r="C139" s="15" t="s">
        <v>28</v>
      </c>
      <c r="D139" s="16">
        <v>2000</v>
      </c>
      <c r="E139" s="16">
        <f t="shared" si="6"/>
        <v>2000</v>
      </c>
    </row>
    <row r="140" spans="1:5" ht="15.75" thickBot="1">
      <c r="A140" s="13">
        <v>1</v>
      </c>
      <c r="B140" s="14" t="s">
        <v>31</v>
      </c>
      <c r="C140" s="15" t="s">
        <v>28</v>
      </c>
      <c r="D140" s="16">
        <v>5576</v>
      </c>
      <c r="E140" s="16">
        <f t="shared" si="6"/>
        <v>5576</v>
      </c>
    </row>
    <row r="141" spans="1:5" ht="15.75" thickBot="1">
      <c r="A141" s="13">
        <v>1</v>
      </c>
      <c r="B141" s="14" t="s">
        <v>19</v>
      </c>
      <c r="C141" s="15" t="s">
        <v>28</v>
      </c>
      <c r="D141" s="16">
        <v>3800</v>
      </c>
      <c r="E141" s="16">
        <f t="shared" si="6"/>
        <v>3800</v>
      </c>
    </row>
    <row r="142" spans="1:5" ht="15.75" thickBot="1">
      <c r="A142" s="13">
        <v>10</v>
      </c>
      <c r="B142" s="14" t="s">
        <v>11</v>
      </c>
      <c r="C142" s="15" t="s">
        <v>12</v>
      </c>
      <c r="D142" s="16">
        <v>40</v>
      </c>
      <c r="E142" s="16">
        <f t="shared" si="6"/>
        <v>400</v>
      </c>
    </row>
    <row r="143" spans="1:5" ht="15.75" thickBot="1">
      <c r="A143" s="13">
        <v>50</v>
      </c>
      <c r="B143" s="14" t="s">
        <v>10</v>
      </c>
      <c r="C143" s="15" t="s">
        <v>23</v>
      </c>
      <c r="D143" s="16">
        <v>120</v>
      </c>
      <c r="E143" s="16">
        <f t="shared" si="6"/>
        <v>6000</v>
      </c>
    </row>
    <row r="144" spans="1:5" ht="15.75" thickBot="1">
      <c r="A144" s="13">
        <v>1</v>
      </c>
      <c r="B144" s="14" t="s">
        <v>13</v>
      </c>
      <c r="C144" s="15" t="s">
        <v>24</v>
      </c>
      <c r="D144" s="16">
        <v>18000</v>
      </c>
      <c r="E144" s="16">
        <f t="shared" si="6"/>
        <v>18000</v>
      </c>
    </row>
    <row r="145" spans="1:5" ht="23.25" thickBot="1">
      <c r="A145" s="13">
        <v>1</v>
      </c>
      <c r="B145" s="14" t="s">
        <v>14</v>
      </c>
      <c r="C145" s="15" t="s">
        <v>25</v>
      </c>
      <c r="D145" s="16">
        <v>9500</v>
      </c>
      <c r="E145" s="16">
        <f t="shared" si="6"/>
        <v>9500</v>
      </c>
    </row>
    <row r="146" spans="1:5" ht="15.75" thickBot="1">
      <c r="A146" s="13">
        <v>1000</v>
      </c>
      <c r="B146" s="14" t="s">
        <v>15</v>
      </c>
      <c r="C146" s="15" t="s">
        <v>29</v>
      </c>
      <c r="D146" s="16">
        <v>14</v>
      </c>
      <c r="E146" s="16">
        <f t="shared" si="6"/>
        <v>14000</v>
      </c>
    </row>
    <row r="147" spans="1:5" ht="15.75" thickBot="1">
      <c r="A147" s="13">
        <v>1</v>
      </c>
      <c r="B147" s="14" t="s">
        <v>18</v>
      </c>
      <c r="C147" s="15" t="s">
        <v>36</v>
      </c>
      <c r="D147" s="16">
        <v>15000</v>
      </c>
      <c r="E147" s="16">
        <f t="shared" si="6"/>
        <v>15000</v>
      </c>
    </row>
    <row r="148" spans="1:5" ht="15.75" thickBot="1">
      <c r="A148" s="13">
        <v>1</v>
      </c>
      <c r="B148" s="14" t="s">
        <v>34</v>
      </c>
      <c r="C148" s="15" t="s">
        <v>35</v>
      </c>
      <c r="D148" s="16">
        <v>17000</v>
      </c>
      <c r="E148" s="16">
        <f t="shared" si="6"/>
        <v>17000</v>
      </c>
    </row>
    <row r="149" spans="1:5" ht="15.75" thickBot="1">
      <c r="A149" s="13">
        <v>6</v>
      </c>
      <c r="B149" s="14" t="s">
        <v>7</v>
      </c>
      <c r="C149" s="15" t="s">
        <v>8</v>
      </c>
      <c r="D149" s="16">
        <v>800</v>
      </c>
      <c r="E149" s="16">
        <f t="shared" si="6"/>
        <v>4800</v>
      </c>
    </row>
    <row r="150" spans="1:5" ht="15.75" thickBot="1">
      <c r="A150" s="13">
        <v>20</v>
      </c>
      <c r="B150" s="14" t="s">
        <v>16</v>
      </c>
      <c r="C150" s="15" t="s">
        <v>17</v>
      </c>
      <c r="D150" s="16">
        <v>200</v>
      </c>
      <c r="E150" s="16">
        <f t="shared" si="6"/>
        <v>4000</v>
      </c>
    </row>
    <row r="151" spans="1:5" ht="23.25" thickBot="1">
      <c r="A151" s="13">
        <v>1</v>
      </c>
      <c r="B151" s="14" t="s">
        <v>38</v>
      </c>
      <c r="C151" s="15" t="s">
        <v>37</v>
      </c>
      <c r="D151" s="16">
        <v>4000</v>
      </c>
      <c r="E151" s="16">
        <f t="shared" si="6"/>
        <v>4000</v>
      </c>
    </row>
    <row r="152" spans="1:6" ht="15.75" thickBot="1">
      <c r="A152" s="13">
        <v>50</v>
      </c>
      <c r="B152" s="14" t="s">
        <v>21</v>
      </c>
      <c r="C152" s="15" t="s">
        <v>22</v>
      </c>
      <c r="D152" s="16">
        <v>100</v>
      </c>
      <c r="E152" s="16">
        <f t="shared" si="6"/>
        <v>5000</v>
      </c>
      <c r="F152" s="36"/>
    </row>
    <row r="153" spans="1:5" ht="15">
      <c r="A153" s="28"/>
      <c r="D153" s="31" t="s">
        <v>60</v>
      </c>
      <c r="E153" s="29">
        <f>SUM(E136:E152)</f>
        <v>120926</v>
      </c>
    </row>
    <row r="154" spans="4:7" ht="15">
      <c r="D154" s="34" t="s">
        <v>61</v>
      </c>
      <c r="E154" s="29">
        <f>E153*1.16</f>
        <v>140274.16</v>
      </c>
      <c r="F154" s="36">
        <v>141016.56</v>
      </c>
      <c r="G154" s="36">
        <f>F154-E154</f>
        <v>742.3999999999942</v>
      </c>
    </row>
    <row r="155" ht="15.75" thickBot="1">
      <c r="A155" s="23" t="s">
        <v>62</v>
      </c>
    </row>
    <row r="156" spans="1:5" ht="15.75" thickBot="1">
      <c r="A156" s="26" t="s">
        <v>0</v>
      </c>
      <c r="B156" s="26" t="s">
        <v>27</v>
      </c>
      <c r="C156" s="26" t="s">
        <v>1</v>
      </c>
      <c r="D156" s="27" t="s">
        <v>32</v>
      </c>
      <c r="E156" s="27" t="s">
        <v>33</v>
      </c>
    </row>
    <row r="157" spans="1:5" ht="23.25" thickBot="1">
      <c r="A157" s="13">
        <v>7</v>
      </c>
      <c r="B157" s="14" t="s">
        <v>2</v>
      </c>
      <c r="C157" s="15" t="s">
        <v>26</v>
      </c>
      <c r="D157" s="16">
        <v>650</v>
      </c>
      <c r="E157" s="16">
        <f aca="true" t="shared" si="7" ref="E157:E173">A157*D157</f>
        <v>4550</v>
      </c>
    </row>
    <row r="158" spans="1:5" ht="23.25" thickBot="1">
      <c r="A158" s="13">
        <v>3</v>
      </c>
      <c r="B158" s="14" t="s">
        <v>48</v>
      </c>
      <c r="C158" s="15" t="s">
        <v>26</v>
      </c>
      <c r="D158" s="16">
        <v>700</v>
      </c>
      <c r="E158" s="16">
        <f t="shared" si="7"/>
        <v>2100</v>
      </c>
    </row>
    <row r="159" spans="1:5" ht="23.25" thickBot="1">
      <c r="A159" s="13">
        <v>4</v>
      </c>
      <c r="B159" s="14" t="s">
        <v>46</v>
      </c>
      <c r="C159" s="15" t="s">
        <v>26</v>
      </c>
      <c r="D159" s="16">
        <v>1300</v>
      </c>
      <c r="E159" s="16">
        <f t="shared" si="7"/>
        <v>5200</v>
      </c>
    </row>
    <row r="160" spans="1:5" ht="15.75" thickBot="1">
      <c r="A160" s="13">
        <v>1</v>
      </c>
      <c r="B160" s="14" t="s">
        <v>30</v>
      </c>
      <c r="C160" s="15" t="s">
        <v>28</v>
      </c>
      <c r="D160" s="16">
        <v>2000</v>
      </c>
      <c r="E160" s="16">
        <f t="shared" si="7"/>
        <v>2000</v>
      </c>
    </row>
    <row r="161" spans="1:5" ht="15.75" thickBot="1">
      <c r="A161" s="13">
        <v>1</v>
      </c>
      <c r="B161" s="14" t="s">
        <v>31</v>
      </c>
      <c r="C161" s="15" t="s">
        <v>28</v>
      </c>
      <c r="D161" s="16">
        <v>5576</v>
      </c>
      <c r="E161" s="16">
        <f t="shared" si="7"/>
        <v>5576</v>
      </c>
    </row>
    <row r="162" spans="1:5" ht="15.75" thickBot="1">
      <c r="A162" s="13">
        <v>1</v>
      </c>
      <c r="B162" s="14" t="s">
        <v>19</v>
      </c>
      <c r="C162" s="15" t="s">
        <v>28</v>
      </c>
      <c r="D162" s="16">
        <v>3800</v>
      </c>
      <c r="E162" s="16">
        <f t="shared" si="7"/>
        <v>3800</v>
      </c>
    </row>
    <row r="163" spans="1:5" ht="15.75" thickBot="1">
      <c r="A163" s="13">
        <v>10</v>
      </c>
      <c r="B163" s="14" t="s">
        <v>11</v>
      </c>
      <c r="C163" s="15" t="s">
        <v>12</v>
      </c>
      <c r="D163" s="16">
        <v>40</v>
      </c>
      <c r="E163" s="16">
        <f t="shared" si="7"/>
        <v>400</v>
      </c>
    </row>
    <row r="164" spans="1:5" ht="15.75" thickBot="1">
      <c r="A164" s="13">
        <v>50</v>
      </c>
      <c r="B164" s="14" t="s">
        <v>10</v>
      </c>
      <c r="C164" s="15" t="s">
        <v>23</v>
      </c>
      <c r="D164" s="16">
        <v>120</v>
      </c>
      <c r="E164" s="16">
        <f t="shared" si="7"/>
        <v>6000</v>
      </c>
    </row>
    <row r="165" spans="1:5" ht="15.75" thickBot="1">
      <c r="A165" s="13">
        <v>1</v>
      </c>
      <c r="B165" s="14" t="s">
        <v>13</v>
      </c>
      <c r="C165" s="15" t="s">
        <v>24</v>
      </c>
      <c r="D165" s="16">
        <v>18000</v>
      </c>
      <c r="E165" s="16">
        <f t="shared" si="7"/>
        <v>18000</v>
      </c>
    </row>
    <row r="166" spans="1:5" ht="23.25" thickBot="1">
      <c r="A166" s="13">
        <v>1</v>
      </c>
      <c r="B166" s="14" t="s">
        <v>14</v>
      </c>
      <c r="C166" s="15" t="s">
        <v>25</v>
      </c>
      <c r="D166" s="16">
        <v>9500</v>
      </c>
      <c r="E166" s="16">
        <f t="shared" si="7"/>
        <v>9500</v>
      </c>
    </row>
    <row r="167" spans="1:5" ht="15.75" thickBot="1">
      <c r="A167" s="13">
        <v>800</v>
      </c>
      <c r="B167" s="14" t="s">
        <v>15</v>
      </c>
      <c r="C167" s="15" t="s">
        <v>29</v>
      </c>
      <c r="D167" s="16">
        <v>14</v>
      </c>
      <c r="E167" s="16">
        <f t="shared" si="7"/>
        <v>11200</v>
      </c>
    </row>
    <row r="168" spans="1:5" ht="15.75" thickBot="1">
      <c r="A168" s="13">
        <v>1</v>
      </c>
      <c r="B168" s="14" t="s">
        <v>18</v>
      </c>
      <c r="C168" s="15" t="s">
        <v>36</v>
      </c>
      <c r="D168" s="16">
        <v>15000</v>
      </c>
      <c r="E168" s="16">
        <f t="shared" si="7"/>
        <v>15000</v>
      </c>
    </row>
    <row r="169" spans="1:5" ht="15.75" thickBot="1">
      <c r="A169" s="13">
        <v>1</v>
      </c>
      <c r="B169" s="14" t="s">
        <v>34</v>
      </c>
      <c r="C169" s="15" t="s">
        <v>35</v>
      </c>
      <c r="D169" s="16">
        <v>17000</v>
      </c>
      <c r="E169" s="16">
        <f t="shared" si="7"/>
        <v>17000</v>
      </c>
    </row>
    <row r="170" spans="1:5" ht="15.75" thickBot="1">
      <c r="A170" s="13">
        <v>6</v>
      </c>
      <c r="B170" s="14" t="s">
        <v>7</v>
      </c>
      <c r="C170" s="15" t="s">
        <v>8</v>
      </c>
      <c r="D170" s="16">
        <v>800</v>
      </c>
      <c r="E170" s="16">
        <f t="shared" si="7"/>
        <v>4800</v>
      </c>
    </row>
    <row r="171" spans="1:5" ht="15.75" thickBot="1">
      <c r="A171" s="13">
        <v>20</v>
      </c>
      <c r="B171" s="14" t="s">
        <v>16</v>
      </c>
      <c r="C171" s="15" t="s">
        <v>17</v>
      </c>
      <c r="D171" s="16">
        <v>200</v>
      </c>
      <c r="E171" s="16">
        <f t="shared" si="7"/>
        <v>4000</v>
      </c>
    </row>
    <row r="172" spans="1:5" ht="23.25" thickBot="1">
      <c r="A172" s="13">
        <v>1</v>
      </c>
      <c r="B172" s="14" t="s">
        <v>38</v>
      </c>
      <c r="C172" s="15" t="s">
        <v>37</v>
      </c>
      <c r="D172" s="16">
        <v>4000</v>
      </c>
      <c r="E172" s="16">
        <f t="shared" si="7"/>
        <v>4000</v>
      </c>
    </row>
    <row r="173" spans="1:6" ht="15.75" thickBot="1">
      <c r="A173" s="13">
        <v>50</v>
      </c>
      <c r="B173" s="14" t="s">
        <v>21</v>
      </c>
      <c r="C173" s="15" t="s">
        <v>22</v>
      </c>
      <c r="D173" s="16">
        <v>100</v>
      </c>
      <c r="E173" s="16">
        <f t="shared" si="7"/>
        <v>5000</v>
      </c>
      <c r="F173" s="36"/>
    </row>
    <row r="174" spans="1:5" ht="15">
      <c r="A174" s="28"/>
      <c r="D174" s="31" t="s">
        <v>60</v>
      </c>
      <c r="E174" s="29">
        <f>SUM(E157:E173)</f>
        <v>118126</v>
      </c>
    </row>
    <row r="175" spans="4:7" ht="15">
      <c r="D175" s="34" t="s">
        <v>61</v>
      </c>
      <c r="E175" s="29">
        <f>E174*1.16</f>
        <v>137026.16</v>
      </c>
      <c r="F175" s="36">
        <v>132896.56</v>
      </c>
      <c r="G175" s="36">
        <f>F175-E175</f>
        <v>-4129.600000000006</v>
      </c>
    </row>
    <row r="176" ht="15.75" thickBot="1">
      <c r="A176" s="23" t="s">
        <v>63</v>
      </c>
    </row>
    <row r="177" spans="1:5" ht="15.75" thickBot="1">
      <c r="A177" s="26" t="s">
        <v>0</v>
      </c>
      <c r="B177" s="26" t="s">
        <v>27</v>
      </c>
      <c r="C177" s="26" t="s">
        <v>1</v>
      </c>
      <c r="D177" s="27" t="s">
        <v>32</v>
      </c>
      <c r="E177" s="27" t="s">
        <v>33</v>
      </c>
    </row>
    <row r="178" spans="1:5" ht="23.25" thickBot="1">
      <c r="A178" s="13">
        <v>7</v>
      </c>
      <c r="B178" s="14" t="s">
        <v>2</v>
      </c>
      <c r="C178" s="15" t="s">
        <v>26</v>
      </c>
      <c r="D178" s="16">
        <v>650</v>
      </c>
      <c r="E178" s="16">
        <f aca="true" t="shared" si="8" ref="E178:E193">A178*D178</f>
        <v>4550</v>
      </c>
    </row>
    <row r="179" spans="1:5" ht="23.25" thickBot="1">
      <c r="A179" s="13">
        <v>3</v>
      </c>
      <c r="B179" s="14" t="s">
        <v>48</v>
      </c>
      <c r="C179" s="15" t="s">
        <v>26</v>
      </c>
      <c r="D179" s="16">
        <v>700</v>
      </c>
      <c r="E179" s="16">
        <f t="shared" si="8"/>
        <v>2100</v>
      </c>
    </row>
    <row r="180" spans="1:5" ht="23.25" thickBot="1">
      <c r="A180" s="13">
        <v>4</v>
      </c>
      <c r="B180" s="14" t="s">
        <v>46</v>
      </c>
      <c r="C180" s="15" t="s">
        <v>26</v>
      </c>
      <c r="D180" s="16">
        <v>1300</v>
      </c>
      <c r="E180" s="16">
        <f t="shared" si="8"/>
        <v>5200</v>
      </c>
    </row>
    <row r="181" spans="1:5" ht="15.75" thickBot="1">
      <c r="A181" s="13">
        <v>1</v>
      </c>
      <c r="B181" s="14" t="s">
        <v>30</v>
      </c>
      <c r="C181" s="15" t="s">
        <v>28</v>
      </c>
      <c r="D181" s="16">
        <v>2000</v>
      </c>
      <c r="E181" s="16">
        <f t="shared" si="8"/>
        <v>2000</v>
      </c>
    </row>
    <row r="182" spans="1:5" ht="15.75" thickBot="1">
      <c r="A182" s="13">
        <v>1</v>
      </c>
      <c r="B182" s="14" t="s">
        <v>31</v>
      </c>
      <c r="C182" s="15" t="s">
        <v>28</v>
      </c>
      <c r="D182" s="16">
        <v>5576</v>
      </c>
      <c r="E182" s="16">
        <f t="shared" si="8"/>
        <v>5576</v>
      </c>
    </row>
    <row r="183" spans="1:5" ht="15.75" thickBot="1">
      <c r="A183" s="13">
        <v>1</v>
      </c>
      <c r="B183" s="14" t="s">
        <v>19</v>
      </c>
      <c r="C183" s="15" t="s">
        <v>28</v>
      </c>
      <c r="D183" s="16">
        <v>3800</v>
      </c>
      <c r="E183" s="16">
        <f t="shared" si="8"/>
        <v>3800</v>
      </c>
    </row>
    <row r="184" spans="1:5" ht="15.75" thickBot="1">
      <c r="A184" s="13">
        <v>10</v>
      </c>
      <c r="B184" s="14" t="s">
        <v>11</v>
      </c>
      <c r="C184" s="15" t="s">
        <v>12</v>
      </c>
      <c r="D184" s="16">
        <v>40</v>
      </c>
      <c r="E184" s="16">
        <f t="shared" si="8"/>
        <v>400</v>
      </c>
    </row>
    <row r="185" spans="1:5" ht="15.75" thickBot="1">
      <c r="A185" s="13">
        <v>50</v>
      </c>
      <c r="B185" s="14" t="s">
        <v>10</v>
      </c>
      <c r="C185" s="15" t="s">
        <v>23</v>
      </c>
      <c r="D185" s="16">
        <v>120</v>
      </c>
      <c r="E185" s="16">
        <f t="shared" si="8"/>
        <v>6000</v>
      </c>
    </row>
    <row r="186" spans="1:5" ht="15.75" thickBot="1">
      <c r="A186" s="13">
        <v>1</v>
      </c>
      <c r="B186" s="14" t="s">
        <v>13</v>
      </c>
      <c r="C186" s="15" t="s">
        <v>24</v>
      </c>
      <c r="D186" s="16">
        <v>18000</v>
      </c>
      <c r="E186" s="16">
        <f t="shared" si="8"/>
        <v>18000</v>
      </c>
    </row>
    <row r="187" spans="1:5" ht="23.25" thickBot="1">
      <c r="A187" s="13">
        <v>1</v>
      </c>
      <c r="B187" s="14" t="s">
        <v>14</v>
      </c>
      <c r="C187" s="15" t="s">
        <v>25</v>
      </c>
      <c r="D187" s="16">
        <v>9500</v>
      </c>
      <c r="E187" s="16">
        <f t="shared" si="8"/>
        <v>9500</v>
      </c>
    </row>
    <row r="188" spans="1:5" ht="15.75" thickBot="1">
      <c r="A188" s="13">
        <v>800</v>
      </c>
      <c r="B188" s="14" t="s">
        <v>15</v>
      </c>
      <c r="C188" s="15" t="s">
        <v>29</v>
      </c>
      <c r="D188" s="16">
        <v>14</v>
      </c>
      <c r="E188" s="16">
        <f t="shared" si="8"/>
        <v>11200</v>
      </c>
    </row>
    <row r="189" spans="1:5" ht="15.75" thickBot="1">
      <c r="A189" s="13">
        <v>1</v>
      </c>
      <c r="B189" s="14" t="s">
        <v>18</v>
      </c>
      <c r="C189" s="15" t="s">
        <v>36</v>
      </c>
      <c r="D189" s="16">
        <v>15000</v>
      </c>
      <c r="E189" s="16">
        <f t="shared" si="8"/>
        <v>15000</v>
      </c>
    </row>
    <row r="190" spans="1:5" ht="15.75" thickBot="1">
      <c r="A190" s="13">
        <v>6</v>
      </c>
      <c r="B190" s="14" t="s">
        <v>7</v>
      </c>
      <c r="C190" s="15" t="s">
        <v>8</v>
      </c>
      <c r="D190" s="16">
        <v>800</v>
      </c>
      <c r="E190" s="16">
        <f t="shared" si="8"/>
        <v>4800</v>
      </c>
    </row>
    <row r="191" spans="1:5" ht="15.75" thickBot="1">
      <c r="A191" s="13">
        <v>20</v>
      </c>
      <c r="B191" s="14" t="s">
        <v>16</v>
      </c>
      <c r="C191" s="15" t="s">
        <v>17</v>
      </c>
      <c r="D191" s="16">
        <v>200</v>
      </c>
      <c r="E191" s="16">
        <f t="shared" si="8"/>
        <v>4000</v>
      </c>
    </row>
    <row r="192" spans="1:5" ht="23.25" thickBot="1">
      <c r="A192" s="13">
        <v>1</v>
      </c>
      <c r="B192" s="14" t="s">
        <v>38</v>
      </c>
      <c r="C192" s="15" t="s">
        <v>37</v>
      </c>
      <c r="D192" s="16">
        <v>4000</v>
      </c>
      <c r="E192" s="16">
        <f t="shared" si="8"/>
        <v>4000</v>
      </c>
    </row>
    <row r="193" spans="1:6" ht="15.75" thickBot="1">
      <c r="A193" s="13">
        <v>50</v>
      </c>
      <c r="B193" s="14" t="s">
        <v>21</v>
      </c>
      <c r="C193" s="15" t="s">
        <v>22</v>
      </c>
      <c r="D193" s="16">
        <v>100</v>
      </c>
      <c r="E193" s="16">
        <f t="shared" si="8"/>
        <v>5000</v>
      </c>
      <c r="F193" s="36"/>
    </row>
    <row r="194" spans="1:5" ht="15">
      <c r="A194" s="28"/>
      <c r="D194" s="31" t="s">
        <v>60</v>
      </c>
      <c r="E194" s="29">
        <f>SUM(E178:E193)</f>
        <v>101126</v>
      </c>
    </row>
    <row r="195" spans="4:7" ht="15">
      <c r="D195" s="34" t="s">
        <v>61</v>
      </c>
      <c r="E195" s="29">
        <f>E194*1.16</f>
        <v>117306.15999999999</v>
      </c>
      <c r="F195" s="36">
        <v>121296.56</v>
      </c>
      <c r="G195" s="36">
        <f>F195-E195</f>
        <v>3990.4000000000087</v>
      </c>
    </row>
    <row r="196" ht="15.75" thickBot="1">
      <c r="A196" s="23" t="s">
        <v>64</v>
      </c>
    </row>
    <row r="197" spans="1:5" ht="15.75" thickBot="1">
      <c r="A197" s="26" t="s">
        <v>0</v>
      </c>
      <c r="B197" s="26" t="s">
        <v>27</v>
      </c>
      <c r="C197" s="26" t="s">
        <v>1</v>
      </c>
      <c r="D197" s="27" t="s">
        <v>32</v>
      </c>
      <c r="E197" s="27" t="s">
        <v>33</v>
      </c>
    </row>
    <row r="198" spans="1:5" ht="23.25" thickBot="1">
      <c r="A198" s="13">
        <v>7</v>
      </c>
      <c r="B198" s="14" t="s">
        <v>2</v>
      </c>
      <c r="C198" s="15" t="s">
        <v>26</v>
      </c>
      <c r="D198" s="16">
        <v>650</v>
      </c>
      <c r="E198" s="16">
        <f aca="true" t="shared" si="9" ref="E198:E214">A198*D198</f>
        <v>4550</v>
      </c>
    </row>
    <row r="199" spans="1:5" ht="23.25" thickBot="1">
      <c r="A199" s="13">
        <v>3</v>
      </c>
      <c r="B199" s="14" t="s">
        <v>48</v>
      </c>
      <c r="C199" s="15" t="s">
        <v>26</v>
      </c>
      <c r="D199" s="16">
        <v>700</v>
      </c>
      <c r="E199" s="16">
        <f t="shared" si="9"/>
        <v>2100</v>
      </c>
    </row>
    <row r="200" spans="1:5" ht="23.25" thickBot="1">
      <c r="A200" s="13">
        <v>4</v>
      </c>
      <c r="B200" s="14" t="s">
        <v>46</v>
      </c>
      <c r="C200" s="15" t="s">
        <v>26</v>
      </c>
      <c r="D200" s="16">
        <v>1300</v>
      </c>
      <c r="E200" s="16">
        <f t="shared" si="9"/>
        <v>5200</v>
      </c>
    </row>
    <row r="201" spans="1:5" ht="15.75" thickBot="1">
      <c r="A201" s="13">
        <v>1</v>
      </c>
      <c r="B201" s="14" t="s">
        <v>30</v>
      </c>
      <c r="C201" s="15" t="s">
        <v>28</v>
      </c>
      <c r="D201" s="16">
        <v>2000</v>
      </c>
      <c r="E201" s="16">
        <f t="shared" si="9"/>
        <v>2000</v>
      </c>
    </row>
    <row r="202" spans="1:5" ht="15.75" thickBot="1">
      <c r="A202" s="13">
        <v>1</v>
      </c>
      <c r="B202" s="14" t="s">
        <v>31</v>
      </c>
      <c r="C202" s="15" t="s">
        <v>28</v>
      </c>
      <c r="D202" s="16">
        <v>5576</v>
      </c>
      <c r="E202" s="16">
        <f t="shared" si="9"/>
        <v>5576</v>
      </c>
    </row>
    <row r="203" spans="1:5" ht="15.75" thickBot="1">
      <c r="A203" s="13">
        <v>1</v>
      </c>
      <c r="B203" s="14" t="s">
        <v>19</v>
      </c>
      <c r="C203" s="15" t="s">
        <v>28</v>
      </c>
      <c r="D203" s="16">
        <v>3800</v>
      </c>
      <c r="E203" s="16">
        <f t="shared" si="9"/>
        <v>3800</v>
      </c>
    </row>
    <row r="204" spans="1:5" ht="15.75" thickBot="1">
      <c r="A204" s="13">
        <v>10</v>
      </c>
      <c r="B204" s="14" t="s">
        <v>11</v>
      </c>
      <c r="C204" s="15" t="s">
        <v>12</v>
      </c>
      <c r="D204" s="16">
        <v>40</v>
      </c>
      <c r="E204" s="16">
        <f t="shared" si="9"/>
        <v>400</v>
      </c>
    </row>
    <row r="205" spans="1:5" ht="15.75" thickBot="1">
      <c r="A205" s="13">
        <v>50</v>
      </c>
      <c r="B205" s="14" t="s">
        <v>10</v>
      </c>
      <c r="C205" s="15" t="s">
        <v>23</v>
      </c>
      <c r="D205" s="16">
        <v>120</v>
      </c>
      <c r="E205" s="16">
        <f t="shared" si="9"/>
        <v>6000</v>
      </c>
    </row>
    <row r="206" spans="1:5" ht="15.75" thickBot="1">
      <c r="A206" s="13">
        <v>1</v>
      </c>
      <c r="B206" s="14" t="s">
        <v>13</v>
      </c>
      <c r="C206" s="15" t="s">
        <v>24</v>
      </c>
      <c r="D206" s="16">
        <v>18000</v>
      </c>
      <c r="E206" s="16">
        <f t="shared" si="9"/>
        <v>18000</v>
      </c>
    </row>
    <row r="207" spans="1:5" ht="23.25" thickBot="1">
      <c r="A207" s="13">
        <v>1</v>
      </c>
      <c r="B207" s="14" t="s">
        <v>14</v>
      </c>
      <c r="C207" s="15" t="s">
        <v>25</v>
      </c>
      <c r="D207" s="16">
        <v>9500</v>
      </c>
      <c r="E207" s="16">
        <f t="shared" si="9"/>
        <v>9500</v>
      </c>
    </row>
    <row r="208" spans="1:5" ht="15.75" thickBot="1">
      <c r="A208" s="13">
        <v>1000</v>
      </c>
      <c r="B208" s="14" t="s">
        <v>15</v>
      </c>
      <c r="C208" s="15" t="s">
        <v>29</v>
      </c>
      <c r="D208" s="16">
        <v>14</v>
      </c>
      <c r="E208" s="16">
        <f t="shared" si="9"/>
        <v>14000</v>
      </c>
    </row>
    <row r="209" spans="1:5" ht="15.75" thickBot="1">
      <c r="A209" s="13">
        <v>1</v>
      </c>
      <c r="B209" s="14" t="s">
        <v>18</v>
      </c>
      <c r="C209" s="15" t="s">
        <v>36</v>
      </c>
      <c r="D209" s="16">
        <v>15000</v>
      </c>
      <c r="E209" s="16">
        <f t="shared" si="9"/>
        <v>15000</v>
      </c>
    </row>
    <row r="210" spans="1:5" ht="15.75" thickBot="1">
      <c r="A210" s="13">
        <v>1</v>
      </c>
      <c r="B210" s="14" t="s">
        <v>34</v>
      </c>
      <c r="C210" s="15" t="s">
        <v>35</v>
      </c>
      <c r="D210" s="16">
        <v>15000</v>
      </c>
      <c r="E210" s="16">
        <f t="shared" si="9"/>
        <v>15000</v>
      </c>
    </row>
    <row r="211" spans="1:5" ht="15.75" thickBot="1">
      <c r="A211" s="13">
        <v>6</v>
      </c>
      <c r="B211" s="14" t="s">
        <v>7</v>
      </c>
      <c r="C211" s="15" t="s">
        <v>8</v>
      </c>
      <c r="D211" s="16">
        <v>800</v>
      </c>
      <c r="E211" s="16">
        <f t="shared" si="9"/>
        <v>4800</v>
      </c>
    </row>
    <row r="212" spans="1:5" ht="15.75" thickBot="1">
      <c r="A212" s="13">
        <v>20</v>
      </c>
      <c r="B212" s="14" t="s">
        <v>16</v>
      </c>
      <c r="C212" s="15" t="s">
        <v>17</v>
      </c>
      <c r="D212" s="16">
        <v>200</v>
      </c>
      <c r="E212" s="16">
        <f t="shared" si="9"/>
        <v>4000</v>
      </c>
    </row>
    <row r="213" spans="1:5" ht="23.25" thickBot="1">
      <c r="A213" s="13">
        <v>1</v>
      </c>
      <c r="B213" s="14" t="s">
        <v>38</v>
      </c>
      <c r="C213" s="15" t="s">
        <v>37</v>
      </c>
      <c r="D213" s="16">
        <v>4000</v>
      </c>
      <c r="E213" s="16">
        <f t="shared" si="9"/>
        <v>4000</v>
      </c>
    </row>
    <row r="214" spans="1:6" ht="15.75" thickBot="1">
      <c r="A214" s="13">
        <v>50</v>
      </c>
      <c r="B214" s="14" t="s">
        <v>21</v>
      </c>
      <c r="C214" s="15" t="s">
        <v>22</v>
      </c>
      <c r="D214" s="16">
        <v>100</v>
      </c>
      <c r="E214" s="16">
        <f t="shared" si="9"/>
        <v>5000</v>
      </c>
      <c r="F214" s="36"/>
    </row>
    <row r="215" spans="1:5" ht="15">
      <c r="A215" s="28"/>
      <c r="D215" s="31" t="s">
        <v>60</v>
      </c>
      <c r="E215" s="29">
        <f>SUM(E199:E214)</f>
        <v>114376</v>
      </c>
    </row>
    <row r="216" spans="4:7" ht="15">
      <c r="D216" s="34" t="s">
        <v>61</v>
      </c>
      <c r="E216" s="29">
        <f>E215*1.16</f>
        <v>132676.16</v>
      </c>
      <c r="F216" s="36">
        <v>132896.56</v>
      </c>
      <c r="G216" s="36">
        <f>F216-E216</f>
        <v>220.39999999999418</v>
      </c>
    </row>
    <row r="217" ht="15.75" thickBot="1">
      <c r="A217" s="23" t="s">
        <v>65</v>
      </c>
    </row>
    <row r="218" spans="1:5" ht="15.75" thickBot="1">
      <c r="A218" s="26" t="s">
        <v>0</v>
      </c>
      <c r="B218" s="26" t="s">
        <v>27</v>
      </c>
      <c r="C218" s="26" t="s">
        <v>1</v>
      </c>
      <c r="D218" s="27" t="s">
        <v>32</v>
      </c>
      <c r="E218" s="27" t="s">
        <v>33</v>
      </c>
    </row>
    <row r="219" spans="1:5" ht="23.25" thickBot="1">
      <c r="A219" s="13">
        <v>7</v>
      </c>
      <c r="B219" s="14" t="s">
        <v>2</v>
      </c>
      <c r="C219" s="15" t="s">
        <v>26</v>
      </c>
      <c r="D219" s="16">
        <v>650</v>
      </c>
      <c r="E219" s="16">
        <f aca="true" t="shared" si="10" ref="E219:E235">A219*D219</f>
        <v>4550</v>
      </c>
    </row>
    <row r="220" spans="1:5" ht="23.25" thickBot="1">
      <c r="A220" s="13">
        <v>3</v>
      </c>
      <c r="B220" s="14" t="s">
        <v>48</v>
      </c>
      <c r="C220" s="15" t="s">
        <v>26</v>
      </c>
      <c r="D220" s="16">
        <v>700</v>
      </c>
      <c r="E220" s="16">
        <f t="shared" si="10"/>
        <v>2100</v>
      </c>
    </row>
    <row r="221" spans="1:5" ht="23.25" thickBot="1">
      <c r="A221" s="13">
        <v>4</v>
      </c>
      <c r="B221" s="14" t="s">
        <v>46</v>
      </c>
      <c r="C221" s="15" t="s">
        <v>26</v>
      </c>
      <c r="D221" s="16">
        <v>1300</v>
      </c>
      <c r="E221" s="16">
        <f t="shared" si="10"/>
        <v>5200</v>
      </c>
    </row>
    <row r="222" spans="1:5" ht="15.75" thickBot="1">
      <c r="A222" s="13">
        <v>1</v>
      </c>
      <c r="B222" s="14" t="s">
        <v>30</v>
      </c>
      <c r="C222" s="15" t="s">
        <v>28</v>
      </c>
      <c r="D222" s="16">
        <v>2000</v>
      </c>
      <c r="E222" s="16">
        <f t="shared" si="10"/>
        <v>2000</v>
      </c>
    </row>
    <row r="223" spans="1:5" ht="15.75" thickBot="1">
      <c r="A223" s="13">
        <v>1</v>
      </c>
      <c r="B223" s="14" t="s">
        <v>31</v>
      </c>
      <c r="C223" s="15" t="s">
        <v>28</v>
      </c>
      <c r="D223" s="16">
        <v>5576</v>
      </c>
      <c r="E223" s="16">
        <f t="shared" si="10"/>
        <v>5576</v>
      </c>
    </row>
    <row r="224" spans="1:5" ht="15.75" thickBot="1">
      <c r="A224" s="13">
        <v>1</v>
      </c>
      <c r="B224" s="14" t="s">
        <v>19</v>
      </c>
      <c r="C224" s="15" t="s">
        <v>28</v>
      </c>
      <c r="D224" s="16">
        <v>3800</v>
      </c>
      <c r="E224" s="16">
        <f t="shared" si="10"/>
        <v>3800</v>
      </c>
    </row>
    <row r="225" spans="1:5" ht="15.75" thickBot="1">
      <c r="A225" s="13">
        <v>10</v>
      </c>
      <c r="B225" s="14" t="s">
        <v>11</v>
      </c>
      <c r="C225" s="15" t="s">
        <v>12</v>
      </c>
      <c r="D225" s="16">
        <v>40</v>
      </c>
      <c r="E225" s="16">
        <f t="shared" si="10"/>
        <v>400</v>
      </c>
    </row>
    <row r="226" spans="1:5" ht="15.75" thickBot="1">
      <c r="A226" s="13">
        <v>50</v>
      </c>
      <c r="B226" s="14" t="s">
        <v>10</v>
      </c>
      <c r="C226" s="15" t="s">
        <v>23</v>
      </c>
      <c r="D226" s="16">
        <v>120</v>
      </c>
      <c r="E226" s="16">
        <f t="shared" si="10"/>
        <v>6000</v>
      </c>
    </row>
    <row r="227" spans="1:5" ht="15.75" thickBot="1">
      <c r="A227" s="13">
        <v>1</v>
      </c>
      <c r="B227" s="14" t="s">
        <v>13</v>
      </c>
      <c r="C227" s="15" t="s">
        <v>24</v>
      </c>
      <c r="D227" s="16">
        <v>18000</v>
      </c>
      <c r="E227" s="16">
        <f t="shared" si="10"/>
        <v>18000</v>
      </c>
    </row>
    <row r="228" spans="1:5" ht="23.25" thickBot="1">
      <c r="A228" s="13">
        <v>1</v>
      </c>
      <c r="B228" s="14" t="s">
        <v>14</v>
      </c>
      <c r="C228" s="15" t="s">
        <v>25</v>
      </c>
      <c r="D228" s="16">
        <v>9500</v>
      </c>
      <c r="E228" s="16">
        <f t="shared" si="10"/>
        <v>9500</v>
      </c>
    </row>
    <row r="229" spans="1:5" ht="15.75" thickBot="1">
      <c r="A229" s="13">
        <v>1000</v>
      </c>
      <c r="B229" s="14" t="s">
        <v>15</v>
      </c>
      <c r="C229" s="15" t="s">
        <v>29</v>
      </c>
      <c r="D229" s="16">
        <v>14</v>
      </c>
      <c r="E229" s="16">
        <f t="shared" si="10"/>
        <v>14000</v>
      </c>
    </row>
    <row r="230" spans="1:5" ht="15.75" thickBot="1">
      <c r="A230" s="13">
        <v>1</v>
      </c>
      <c r="B230" s="14" t="s">
        <v>18</v>
      </c>
      <c r="C230" s="15" t="s">
        <v>36</v>
      </c>
      <c r="D230" s="16">
        <v>15000</v>
      </c>
      <c r="E230" s="16">
        <f t="shared" si="10"/>
        <v>15000</v>
      </c>
    </row>
    <row r="231" spans="1:5" ht="15.75" thickBot="1">
      <c r="A231" s="13">
        <v>1</v>
      </c>
      <c r="B231" s="14" t="s">
        <v>34</v>
      </c>
      <c r="C231" s="15" t="s">
        <v>35</v>
      </c>
      <c r="D231" s="16">
        <v>15000</v>
      </c>
      <c r="E231" s="16">
        <f t="shared" si="10"/>
        <v>15000</v>
      </c>
    </row>
    <row r="232" spans="1:5" ht="15.75" thickBot="1">
      <c r="A232" s="13">
        <v>6</v>
      </c>
      <c r="B232" s="14" t="s">
        <v>7</v>
      </c>
      <c r="C232" s="15" t="s">
        <v>8</v>
      </c>
      <c r="D232" s="16">
        <v>800</v>
      </c>
      <c r="E232" s="16">
        <f t="shared" si="10"/>
        <v>4800</v>
      </c>
    </row>
    <row r="233" spans="1:5" ht="15.75" thickBot="1">
      <c r="A233" s="13">
        <v>20</v>
      </c>
      <c r="B233" s="14" t="s">
        <v>16</v>
      </c>
      <c r="C233" s="15" t="s">
        <v>17</v>
      </c>
      <c r="D233" s="16">
        <v>200</v>
      </c>
      <c r="E233" s="16">
        <f t="shared" si="10"/>
        <v>4000</v>
      </c>
    </row>
    <row r="234" spans="1:5" ht="23.25" thickBot="1">
      <c r="A234" s="13">
        <v>1</v>
      </c>
      <c r="B234" s="14" t="s">
        <v>38</v>
      </c>
      <c r="C234" s="15" t="s">
        <v>37</v>
      </c>
      <c r="D234" s="16">
        <v>4000</v>
      </c>
      <c r="E234" s="16">
        <f t="shared" si="10"/>
        <v>4000</v>
      </c>
    </row>
    <row r="235" spans="1:6" ht="15.75" thickBot="1">
      <c r="A235" s="13">
        <v>50</v>
      </c>
      <c r="B235" s="14" t="s">
        <v>21</v>
      </c>
      <c r="C235" s="15" t="s">
        <v>22</v>
      </c>
      <c r="D235" s="16">
        <v>100</v>
      </c>
      <c r="E235" s="16">
        <f t="shared" si="10"/>
        <v>5000</v>
      </c>
      <c r="F235" s="36"/>
    </row>
    <row r="236" spans="1:5" ht="15">
      <c r="A236" s="28"/>
      <c r="D236" s="31" t="s">
        <v>60</v>
      </c>
      <c r="E236" s="29">
        <f>SUM(E219:E235)</f>
        <v>118926</v>
      </c>
    </row>
    <row r="237" spans="4:7" ht="15">
      <c r="D237" s="34" t="s">
        <v>61</v>
      </c>
      <c r="E237" s="29">
        <f>E236*1.16</f>
        <v>137954.16</v>
      </c>
      <c r="F237" s="36">
        <v>132696.56</v>
      </c>
      <c r="G237" s="36">
        <f>F237-E237</f>
        <v>-5257.600000000006</v>
      </c>
    </row>
    <row r="238" ht="15.75" thickBot="1">
      <c r="A238" s="23" t="s">
        <v>66</v>
      </c>
    </row>
    <row r="239" spans="1:5" ht="15.75" thickBot="1">
      <c r="A239" s="26" t="s">
        <v>0</v>
      </c>
      <c r="B239" s="26" t="s">
        <v>27</v>
      </c>
      <c r="C239" s="26" t="s">
        <v>1</v>
      </c>
      <c r="D239" s="27" t="s">
        <v>32</v>
      </c>
      <c r="E239" s="27" t="s">
        <v>33</v>
      </c>
    </row>
    <row r="240" spans="1:5" ht="23.25" thickBot="1">
      <c r="A240" s="13">
        <v>7</v>
      </c>
      <c r="B240" s="14" t="s">
        <v>2</v>
      </c>
      <c r="C240" s="15" t="s">
        <v>26</v>
      </c>
      <c r="D240" s="16">
        <v>650</v>
      </c>
      <c r="E240" s="16">
        <f aca="true" t="shared" si="11" ref="E240:E256">A240*D240</f>
        <v>4550</v>
      </c>
    </row>
    <row r="241" spans="1:5" ht="23.25" thickBot="1">
      <c r="A241" s="13">
        <v>3</v>
      </c>
      <c r="B241" s="14" t="s">
        <v>48</v>
      </c>
      <c r="C241" s="15" t="s">
        <v>26</v>
      </c>
      <c r="D241" s="16">
        <v>700</v>
      </c>
      <c r="E241" s="16">
        <f t="shared" si="11"/>
        <v>2100</v>
      </c>
    </row>
    <row r="242" spans="1:5" ht="23.25" thickBot="1">
      <c r="A242" s="13">
        <v>4</v>
      </c>
      <c r="B242" s="14" t="s">
        <v>46</v>
      </c>
      <c r="C242" s="15" t="s">
        <v>26</v>
      </c>
      <c r="D242" s="16">
        <v>1300</v>
      </c>
      <c r="E242" s="16">
        <f t="shared" si="11"/>
        <v>5200</v>
      </c>
    </row>
    <row r="243" spans="1:5" ht="15.75" thickBot="1">
      <c r="A243" s="13">
        <v>1</v>
      </c>
      <c r="B243" s="14" t="s">
        <v>30</v>
      </c>
      <c r="C243" s="15" t="s">
        <v>28</v>
      </c>
      <c r="D243" s="16">
        <v>2000</v>
      </c>
      <c r="E243" s="16">
        <f t="shared" si="11"/>
        <v>2000</v>
      </c>
    </row>
    <row r="244" spans="1:5" ht="15.75" thickBot="1">
      <c r="A244" s="13">
        <v>1</v>
      </c>
      <c r="B244" s="14" t="s">
        <v>31</v>
      </c>
      <c r="C244" s="15" t="s">
        <v>28</v>
      </c>
      <c r="D244" s="16">
        <v>5576</v>
      </c>
      <c r="E244" s="16">
        <f t="shared" si="11"/>
        <v>5576</v>
      </c>
    </row>
    <row r="245" spans="1:5" ht="15.75" thickBot="1">
      <c r="A245" s="13">
        <v>1</v>
      </c>
      <c r="B245" s="14" t="s">
        <v>19</v>
      </c>
      <c r="C245" s="15" t="s">
        <v>28</v>
      </c>
      <c r="D245" s="16">
        <v>3800</v>
      </c>
      <c r="E245" s="16">
        <f t="shared" si="11"/>
        <v>3800</v>
      </c>
    </row>
    <row r="246" spans="1:5" ht="15.75" thickBot="1">
      <c r="A246" s="13">
        <v>20</v>
      </c>
      <c r="B246" s="14" t="s">
        <v>11</v>
      </c>
      <c r="C246" s="15" t="s">
        <v>12</v>
      </c>
      <c r="D246" s="16">
        <v>40</v>
      </c>
      <c r="E246" s="16">
        <f t="shared" si="11"/>
        <v>800</v>
      </c>
    </row>
    <row r="247" spans="1:5" ht="15.75" thickBot="1">
      <c r="A247" s="13">
        <v>100</v>
      </c>
      <c r="B247" s="14" t="s">
        <v>10</v>
      </c>
      <c r="C247" s="15" t="s">
        <v>23</v>
      </c>
      <c r="D247" s="16">
        <v>120</v>
      </c>
      <c r="E247" s="16">
        <f t="shared" si="11"/>
        <v>12000</v>
      </c>
    </row>
    <row r="248" spans="1:5" ht="15.75" thickBot="1">
      <c r="A248" s="13">
        <v>1</v>
      </c>
      <c r="B248" s="14" t="s">
        <v>13</v>
      </c>
      <c r="C248" s="15" t="s">
        <v>24</v>
      </c>
      <c r="D248" s="16">
        <v>18000</v>
      </c>
      <c r="E248" s="16">
        <f t="shared" si="11"/>
        <v>18000</v>
      </c>
    </row>
    <row r="249" spans="1:5" ht="23.25" thickBot="1">
      <c r="A249" s="13">
        <v>1</v>
      </c>
      <c r="B249" s="14" t="s">
        <v>14</v>
      </c>
      <c r="C249" s="15" t="s">
        <v>25</v>
      </c>
      <c r="D249" s="16">
        <v>9500</v>
      </c>
      <c r="E249" s="16">
        <f t="shared" si="11"/>
        <v>9500</v>
      </c>
    </row>
    <row r="250" spans="1:5" ht="15.75" thickBot="1">
      <c r="A250" s="13">
        <v>1000</v>
      </c>
      <c r="B250" s="14" t="s">
        <v>15</v>
      </c>
      <c r="C250" s="15" t="s">
        <v>29</v>
      </c>
      <c r="D250" s="16">
        <v>14</v>
      </c>
      <c r="E250" s="16">
        <f t="shared" si="11"/>
        <v>14000</v>
      </c>
    </row>
    <row r="251" spans="1:5" ht="15.75" thickBot="1">
      <c r="A251" s="13">
        <v>1</v>
      </c>
      <c r="B251" s="14" t="s">
        <v>18</v>
      </c>
      <c r="C251" s="15" t="s">
        <v>36</v>
      </c>
      <c r="D251" s="16">
        <v>15000</v>
      </c>
      <c r="E251" s="16">
        <f t="shared" si="11"/>
        <v>15000</v>
      </c>
    </row>
    <row r="252" spans="1:5" ht="15.75" thickBot="1">
      <c r="A252" s="13">
        <v>1</v>
      </c>
      <c r="B252" s="14" t="s">
        <v>34</v>
      </c>
      <c r="C252" s="15" t="s">
        <v>35</v>
      </c>
      <c r="D252" s="16">
        <v>15000</v>
      </c>
      <c r="E252" s="16">
        <f t="shared" si="11"/>
        <v>15000</v>
      </c>
    </row>
    <row r="253" spans="1:5" ht="15.75" thickBot="1">
      <c r="A253" s="13">
        <v>10</v>
      </c>
      <c r="B253" s="14" t="s">
        <v>7</v>
      </c>
      <c r="C253" s="15" t="s">
        <v>8</v>
      </c>
      <c r="D253" s="16">
        <v>800</v>
      </c>
      <c r="E253" s="16">
        <f t="shared" si="11"/>
        <v>8000</v>
      </c>
    </row>
    <row r="254" spans="1:5" ht="15.75" thickBot="1">
      <c r="A254" s="13">
        <v>60</v>
      </c>
      <c r="B254" s="14" t="s">
        <v>16</v>
      </c>
      <c r="C254" s="15" t="s">
        <v>17</v>
      </c>
      <c r="D254" s="16">
        <v>200</v>
      </c>
      <c r="E254" s="16">
        <f t="shared" si="11"/>
        <v>12000</v>
      </c>
    </row>
    <row r="255" spans="1:5" ht="23.25" thickBot="1">
      <c r="A255" s="13">
        <v>1</v>
      </c>
      <c r="B255" s="14" t="s">
        <v>38</v>
      </c>
      <c r="C255" s="15" t="s">
        <v>37</v>
      </c>
      <c r="D255" s="16">
        <v>4000</v>
      </c>
      <c r="E255" s="16">
        <f t="shared" si="11"/>
        <v>4000</v>
      </c>
    </row>
    <row r="256" spans="1:6" ht="15.75" thickBot="1">
      <c r="A256" s="13">
        <v>50</v>
      </c>
      <c r="B256" s="14" t="s">
        <v>21</v>
      </c>
      <c r="C256" s="15" t="s">
        <v>22</v>
      </c>
      <c r="D256" s="16">
        <v>100</v>
      </c>
      <c r="E256" s="16">
        <f t="shared" si="11"/>
        <v>5000</v>
      </c>
      <c r="F256" s="36"/>
    </row>
    <row r="257" spans="1:5" ht="15">
      <c r="A257" s="28"/>
      <c r="D257" s="31" t="s">
        <v>60</v>
      </c>
      <c r="E257" s="29">
        <f>SUM(E240:E256)</f>
        <v>136526</v>
      </c>
    </row>
    <row r="258" spans="4:7" ht="15">
      <c r="D258" s="34" t="s">
        <v>61</v>
      </c>
      <c r="E258" s="29">
        <f>E257*1.16</f>
        <v>158370.16</v>
      </c>
      <c r="F258" s="36">
        <v>132896.56</v>
      </c>
      <c r="G258" s="36">
        <f>F258-E258</f>
        <v>-25473.600000000006</v>
      </c>
    </row>
    <row r="259" ht="15.75" thickBot="1">
      <c r="A259" s="23" t="s">
        <v>67</v>
      </c>
    </row>
    <row r="260" spans="1:5" ht="15.75" thickBot="1">
      <c r="A260" s="26" t="s">
        <v>0</v>
      </c>
      <c r="B260" s="26" t="s">
        <v>27</v>
      </c>
      <c r="C260" s="26" t="s">
        <v>1</v>
      </c>
      <c r="D260" s="27" t="s">
        <v>32</v>
      </c>
      <c r="E260" s="27" t="s">
        <v>33</v>
      </c>
    </row>
    <row r="261" spans="1:5" ht="23.25" thickBot="1">
      <c r="A261" s="13">
        <v>7</v>
      </c>
      <c r="B261" s="14" t="s">
        <v>2</v>
      </c>
      <c r="C261" s="15" t="s">
        <v>26</v>
      </c>
      <c r="D261" s="16">
        <v>650</v>
      </c>
      <c r="E261" s="16">
        <f aca="true" t="shared" si="12" ref="E261:E277">A261*D261</f>
        <v>4550</v>
      </c>
    </row>
    <row r="262" spans="1:5" ht="23.25" thickBot="1">
      <c r="A262" s="13">
        <v>3</v>
      </c>
      <c r="B262" s="14" t="s">
        <v>48</v>
      </c>
      <c r="C262" s="15" t="s">
        <v>26</v>
      </c>
      <c r="D262" s="16">
        <v>700</v>
      </c>
      <c r="E262" s="16">
        <f t="shared" si="12"/>
        <v>2100</v>
      </c>
    </row>
    <row r="263" spans="1:5" ht="23.25" thickBot="1">
      <c r="A263" s="13">
        <v>4</v>
      </c>
      <c r="B263" s="14" t="s">
        <v>46</v>
      </c>
      <c r="C263" s="15" t="s">
        <v>26</v>
      </c>
      <c r="D263" s="16">
        <v>1300</v>
      </c>
      <c r="E263" s="16">
        <f t="shared" si="12"/>
        <v>5200</v>
      </c>
    </row>
    <row r="264" spans="1:5" ht="15.75" thickBot="1">
      <c r="A264" s="13">
        <v>1</v>
      </c>
      <c r="B264" s="14" t="s">
        <v>30</v>
      </c>
      <c r="C264" s="15" t="s">
        <v>28</v>
      </c>
      <c r="D264" s="16">
        <v>2000</v>
      </c>
      <c r="E264" s="16">
        <f t="shared" si="12"/>
        <v>2000</v>
      </c>
    </row>
    <row r="265" spans="1:5" ht="15.75" thickBot="1">
      <c r="A265" s="13">
        <v>1</v>
      </c>
      <c r="B265" s="14" t="s">
        <v>31</v>
      </c>
      <c r="C265" s="15" t="s">
        <v>28</v>
      </c>
      <c r="D265" s="16">
        <v>5576</v>
      </c>
      <c r="E265" s="16">
        <f t="shared" si="12"/>
        <v>5576</v>
      </c>
    </row>
    <row r="266" spans="1:5" ht="15.75" thickBot="1">
      <c r="A266" s="13">
        <v>1</v>
      </c>
      <c r="B266" s="14" t="s">
        <v>19</v>
      </c>
      <c r="C266" s="15" t="s">
        <v>28</v>
      </c>
      <c r="D266" s="16">
        <v>3800</v>
      </c>
      <c r="E266" s="16">
        <f t="shared" si="12"/>
        <v>3800</v>
      </c>
    </row>
    <row r="267" spans="1:5" ht="15.75" thickBot="1">
      <c r="A267" s="13">
        <v>20</v>
      </c>
      <c r="B267" s="14" t="s">
        <v>11</v>
      </c>
      <c r="C267" s="15" t="s">
        <v>12</v>
      </c>
      <c r="D267" s="16">
        <v>40</v>
      </c>
      <c r="E267" s="16">
        <f t="shared" si="12"/>
        <v>800</v>
      </c>
    </row>
    <row r="268" spans="1:5" ht="15.75" thickBot="1">
      <c r="A268" s="13">
        <v>100</v>
      </c>
      <c r="B268" s="14" t="s">
        <v>10</v>
      </c>
      <c r="C268" s="15" t="s">
        <v>23</v>
      </c>
      <c r="D268" s="16">
        <v>120</v>
      </c>
      <c r="E268" s="16">
        <f t="shared" si="12"/>
        <v>12000</v>
      </c>
    </row>
    <row r="269" spans="1:5" ht="15.75" thickBot="1">
      <c r="A269" s="13">
        <v>1</v>
      </c>
      <c r="B269" s="14" t="s">
        <v>13</v>
      </c>
      <c r="C269" s="15" t="s">
        <v>24</v>
      </c>
      <c r="D269" s="16">
        <v>18000</v>
      </c>
      <c r="E269" s="16">
        <f t="shared" si="12"/>
        <v>18000</v>
      </c>
    </row>
    <row r="270" spans="1:5" ht="23.25" thickBot="1">
      <c r="A270" s="13">
        <v>1</v>
      </c>
      <c r="B270" s="14" t="s">
        <v>14</v>
      </c>
      <c r="C270" s="15" t="s">
        <v>25</v>
      </c>
      <c r="D270" s="16">
        <v>9500</v>
      </c>
      <c r="E270" s="16">
        <f t="shared" si="12"/>
        <v>9500</v>
      </c>
    </row>
    <row r="271" spans="1:5" ht="15.75" thickBot="1">
      <c r="A271" s="13">
        <v>1000</v>
      </c>
      <c r="B271" s="14" t="s">
        <v>15</v>
      </c>
      <c r="C271" s="15" t="s">
        <v>29</v>
      </c>
      <c r="D271" s="16">
        <v>14</v>
      </c>
      <c r="E271" s="16">
        <f t="shared" si="12"/>
        <v>14000</v>
      </c>
    </row>
    <row r="272" spans="1:5" ht="15.75" thickBot="1">
      <c r="A272" s="13">
        <v>1</v>
      </c>
      <c r="B272" s="14" t="s">
        <v>18</v>
      </c>
      <c r="C272" s="15" t="s">
        <v>36</v>
      </c>
      <c r="D272" s="16">
        <v>15000</v>
      </c>
      <c r="E272" s="16">
        <f t="shared" si="12"/>
        <v>15000</v>
      </c>
    </row>
    <row r="273" spans="1:5" ht="15.75" thickBot="1">
      <c r="A273" s="13">
        <v>1</v>
      </c>
      <c r="B273" s="14" t="s">
        <v>34</v>
      </c>
      <c r="C273" s="15" t="s">
        <v>35</v>
      </c>
      <c r="D273" s="16">
        <v>15000</v>
      </c>
      <c r="E273" s="16">
        <f t="shared" si="12"/>
        <v>15000</v>
      </c>
    </row>
    <row r="274" spans="1:5" ht="15.75" thickBot="1">
      <c r="A274" s="13">
        <v>10</v>
      </c>
      <c r="B274" s="14" t="s">
        <v>7</v>
      </c>
      <c r="C274" s="15" t="s">
        <v>8</v>
      </c>
      <c r="D274" s="16">
        <v>800</v>
      </c>
      <c r="E274" s="16">
        <f t="shared" si="12"/>
        <v>8000</v>
      </c>
    </row>
    <row r="275" spans="1:5" ht="15.75" thickBot="1">
      <c r="A275" s="13">
        <v>60</v>
      </c>
      <c r="B275" s="14" t="s">
        <v>16</v>
      </c>
      <c r="C275" s="15" t="s">
        <v>17</v>
      </c>
      <c r="D275" s="16">
        <v>200</v>
      </c>
      <c r="E275" s="16">
        <f t="shared" si="12"/>
        <v>12000</v>
      </c>
    </row>
    <row r="276" spans="1:5" ht="23.25" thickBot="1">
      <c r="A276" s="13">
        <v>1</v>
      </c>
      <c r="B276" s="14" t="s">
        <v>38</v>
      </c>
      <c r="C276" s="15" t="s">
        <v>37</v>
      </c>
      <c r="D276" s="16">
        <v>4000</v>
      </c>
      <c r="E276" s="16">
        <f t="shared" si="12"/>
        <v>4000</v>
      </c>
    </row>
    <row r="277" spans="1:6" ht="15.75" thickBot="1">
      <c r="A277" s="13">
        <v>50</v>
      </c>
      <c r="B277" s="14" t="s">
        <v>21</v>
      </c>
      <c r="C277" s="15" t="s">
        <v>22</v>
      </c>
      <c r="D277" s="16">
        <v>100</v>
      </c>
      <c r="E277" s="16">
        <f t="shared" si="12"/>
        <v>5000</v>
      </c>
      <c r="F277" s="36"/>
    </row>
    <row r="278" spans="1:5" ht="15">
      <c r="A278" s="28"/>
      <c r="D278" s="31" t="s">
        <v>60</v>
      </c>
      <c r="E278" s="29">
        <f>SUM(E261:E277)</f>
        <v>136526</v>
      </c>
    </row>
    <row r="279" spans="4:7" ht="15">
      <c r="D279" s="34" t="s">
        <v>61</v>
      </c>
      <c r="E279" s="29">
        <f>E278*1.16</f>
        <v>158370.16</v>
      </c>
      <c r="F279" s="36">
        <v>132896.56</v>
      </c>
      <c r="G279" s="36">
        <f>F279-E279</f>
        <v>-25473.600000000006</v>
      </c>
    </row>
    <row r="280" ht="15.75" thickBot="1">
      <c r="A280" s="23" t="s">
        <v>68</v>
      </c>
    </row>
    <row r="281" spans="1:5" ht="15.75" thickBot="1">
      <c r="A281" s="26" t="s">
        <v>0</v>
      </c>
      <c r="B281" s="26" t="s">
        <v>27</v>
      </c>
      <c r="C281" s="26" t="s">
        <v>1</v>
      </c>
      <c r="D281" s="27" t="s">
        <v>32</v>
      </c>
      <c r="E281" s="27" t="s">
        <v>33</v>
      </c>
    </row>
    <row r="282" spans="1:5" ht="23.25" thickBot="1">
      <c r="A282" s="13">
        <v>7</v>
      </c>
      <c r="B282" s="14" t="s">
        <v>2</v>
      </c>
      <c r="C282" s="15" t="s">
        <v>26</v>
      </c>
      <c r="D282" s="16">
        <v>650</v>
      </c>
      <c r="E282" s="16">
        <f aca="true" t="shared" si="13" ref="E282:E301">A282*D282</f>
        <v>4550</v>
      </c>
    </row>
    <row r="283" spans="1:5" ht="23.25" thickBot="1">
      <c r="A283" s="13">
        <v>2</v>
      </c>
      <c r="B283" s="14" t="s">
        <v>48</v>
      </c>
      <c r="C283" s="15" t="s">
        <v>26</v>
      </c>
      <c r="D283" s="16">
        <v>700</v>
      </c>
      <c r="E283" s="16">
        <f t="shared" si="13"/>
        <v>1400</v>
      </c>
    </row>
    <row r="284" spans="1:5" ht="23.25" thickBot="1">
      <c r="A284" s="13">
        <v>1</v>
      </c>
      <c r="B284" s="14" t="s">
        <v>49</v>
      </c>
      <c r="C284" s="15" t="s">
        <v>26</v>
      </c>
      <c r="D284" s="16">
        <v>1100</v>
      </c>
      <c r="E284" s="16">
        <f t="shared" si="13"/>
        <v>1100</v>
      </c>
    </row>
    <row r="285" spans="1:5" ht="23.25" thickBot="1">
      <c r="A285" s="13">
        <v>2</v>
      </c>
      <c r="B285" s="14" t="s">
        <v>47</v>
      </c>
      <c r="C285" s="15" t="s">
        <v>26</v>
      </c>
      <c r="D285" s="16">
        <v>1600</v>
      </c>
      <c r="E285" s="16">
        <f t="shared" si="13"/>
        <v>3200</v>
      </c>
    </row>
    <row r="286" spans="1:5" ht="23.25" thickBot="1">
      <c r="A286" s="13">
        <v>2</v>
      </c>
      <c r="B286" s="14" t="s">
        <v>46</v>
      </c>
      <c r="C286" s="15" t="s">
        <v>26</v>
      </c>
      <c r="D286" s="16">
        <v>1300</v>
      </c>
      <c r="E286" s="16">
        <f t="shared" si="13"/>
        <v>2600</v>
      </c>
    </row>
    <row r="287" spans="1:5" ht="23.25" thickBot="1">
      <c r="A287" s="13">
        <v>1</v>
      </c>
      <c r="B287" s="14" t="s">
        <v>50</v>
      </c>
      <c r="C287" s="15" t="s">
        <v>26</v>
      </c>
      <c r="D287" s="16">
        <v>850</v>
      </c>
      <c r="E287" s="16">
        <f t="shared" si="13"/>
        <v>850</v>
      </c>
    </row>
    <row r="288" spans="1:5" ht="15.75" thickBot="1">
      <c r="A288" s="13">
        <v>1</v>
      </c>
      <c r="B288" s="14" t="s">
        <v>42</v>
      </c>
      <c r="C288" s="15" t="s">
        <v>28</v>
      </c>
      <c r="D288" s="16">
        <v>5922</v>
      </c>
      <c r="E288" s="16">
        <f t="shared" si="13"/>
        <v>5922</v>
      </c>
    </row>
    <row r="289" spans="1:5" ht="15.75" thickBot="1">
      <c r="A289" s="13">
        <v>1</v>
      </c>
      <c r="B289" s="14" t="s">
        <v>20</v>
      </c>
      <c r="C289" s="15" t="s">
        <v>28</v>
      </c>
      <c r="D289" s="16">
        <v>6200</v>
      </c>
      <c r="E289" s="16">
        <f t="shared" si="13"/>
        <v>6200</v>
      </c>
    </row>
    <row r="290" spans="1:5" ht="15.75" thickBot="1">
      <c r="A290" s="13">
        <v>1</v>
      </c>
      <c r="B290" s="14" t="s">
        <v>30</v>
      </c>
      <c r="C290" s="15" t="s">
        <v>28</v>
      </c>
      <c r="D290" s="16">
        <v>1692</v>
      </c>
      <c r="E290" s="16">
        <f t="shared" si="13"/>
        <v>1692</v>
      </c>
    </row>
    <row r="291" spans="1:5" ht="15.75" thickBot="1">
      <c r="A291" s="13">
        <v>1</v>
      </c>
      <c r="B291" s="14" t="s">
        <v>31</v>
      </c>
      <c r="C291" s="15" t="s">
        <v>28</v>
      </c>
      <c r="D291" s="16">
        <v>5076</v>
      </c>
      <c r="E291" s="16">
        <f t="shared" si="13"/>
        <v>5076</v>
      </c>
    </row>
    <row r="292" spans="1:5" ht="15.75" thickBot="1">
      <c r="A292" s="13">
        <v>10</v>
      </c>
      <c r="B292" s="14" t="s">
        <v>11</v>
      </c>
      <c r="C292" s="15" t="s">
        <v>12</v>
      </c>
      <c r="D292" s="16">
        <v>40</v>
      </c>
      <c r="E292" s="16">
        <f t="shared" si="13"/>
        <v>400</v>
      </c>
    </row>
    <row r="293" spans="1:5" ht="15.75" thickBot="1">
      <c r="A293" s="13">
        <v>50</v>
      </c>
      <c r="B293" s="14" t="s">
        <v>10</v>
      </c>
      <c r="C293" s="15" t="s">
        <v>23</v>
      </c>
      <c r="D293" s="16">
        <v>120</v>
      </c>
      <c r="E293" s="16">
        <f t="shared" si="13"/>
        <v>6000</v>
      </c>
    </row>
    <row r="294" spans="1:5" ht="15.75" thickBot="1">
      <c r="A294" s="13">
        <v>1</v>
      </c>
      <c r="B294" s="14" t="s">
        <v>13</v>
      </c>
      <c r="C294" s="15" t="s">
        <v>24</v>
      </c>
      <c r="D294" s="16">
        <v>18000</v>
      </c>
      <c r="E294" s="16">
        <f t="shared" si="13"/>
        <v>18000</v>
      </c>
    </row>
    <row r="295" spans="1:5" ht="23.25" thickBot="1">
      <c r="A295" s="13">
        <v>1</v>
      </c>
      <c r="B295" s="14" t="s">
        <v>14</v>
      </c>
      <c r="C295" s="15" t="s">
        <v>25</v>
      </c>
      <c r="D295" s="16">
        <v>9500</v>
      </c>
      <c r="E295" s="16">
        <f t="shared" si="13"/>
        <v>9500</v>
      </c>
    </row>
    <row r="296" spans="1:5" ht="15.75" thickBot="1">
      <c r="A296" s="13">
        <v>500</v>
      </c>
      <c r="B296" s="14" t="s">
        <v>15</v>
      </c>
      <c r="C296" s="15" t="s">
        <v>29</v>
      </c>
      <c r="D296" s="16">
        <v>14</v>
      </c>
      <c r="E296" s="16">
        <f t="shared" si="13"/>
        <v>7000</v>
      </c>
    </row>
    <row r="297" spans="1:5" ht="15.75" thickBot="1">
      <c r="A297" s="13">
        <v>1</v>
      </c>
      <c r="B297" s="14" t="s">
        <v>18</v>
      </c>
      <c r="C297" s="15" t="s">
        <v>36</v>
      </c>
      <c r="D297" s="16">
        <v>15000</v>
      </c>
      <c r="E297" s="16">
        <f t="shared" si="13"/>
        <v>15000</v>
      </c>
    </row>
    <row r="298" spans="1:5" ht="15.75" thickBot="1">
      <c r="A298" s="13">
        <v>1</v>
      </c>
      <c r="B298" s="14" t="s">
        <v>34</v>
      </c>
      <c r="C298" s="15" t="s">
        <v>35</v>
      </c>
      <c r="D298" s="16">
        <v>8500</v>
      </c>
      <c r="E298" s="16">
        <f t="shared" si="13"/>
        <v>8500</v>
      </c>
    </row>
    <row r="299" spans="1:5" ht="15.75" thickBot="1">
      <c r="A299" s="13">
        <v>6</v>
      </c>
      <c r="B299" s="14" t="s">
        <v>7</v>
      </c>
      <c r="C299" s="15" t="s">
        <v>8</v>
      </c>
      <c r="D299" s="16">
        <v>800</v>
      </c>
      <c r="E299" s="16">
        <f t="shared" si="13"/>
        <v>4800</v>
      </c>
    </row>
    <row r="300" spans="1:5" ht="15.75" thickBot="1">
      <c r="A300" s="13">
        <v>20</v>
      </c>
      <c r="B300" s="14" t="s">
        <v>16</v>
      </c>
      <c r="C300" s="15" t="s">
        <v>17</v>
      </c>
      <c r="D300" s="16">
        <v>200</v>
      </c>
      <c r="E300" s="16">
        <f t="shared" si="13"/>
        <v>4000</v>
      </c>
    </row>
    <row r="301" spans="1:5" ht="23.25" thickBot="1">
      <c r="A301" s="13">
        <v>1</v>
      </c>
      <c r="B301" s="14" t="s">
        <v>38</v>
      </c>
      <c r="C301" s="15" t="s">
        <v>37</v>
      </c>
      <c r="D301" s="16">
        <v>4000</v>
      </c>
      <c r="E301" s="16">
        <f t="shared" si="13"/>
        <v>4000</v>
      </c>
    </row>
    <row r="302" spans="1:5" ht="15">
      <c r="A302" s="28"/>
      <c r="D302" s="31" t="s">
        <v>60</v>
      </c>
      <c r="E302" s="29">
        <f>SUM(E282:E301)</f>
        <v>109790</v>
      </c>
    </row>
    <row r="303" spans="4:7" ht="15">
      <c r="D303" s="34" t="s">
        <v>61</v>
      </c>
      <c r="E303" s="29">
        <f>E302*1.16</f>
        <v>127356.4</v>
      </c>
      <c r="F303" s="36">
        <v>137536.56</v>
      </c>
      <c r="G303" s="36">
        <f>F303-E303</f>
        <v>10180.160000000003</v>
      </c>
    </row>
    <row r="304" ht="15.75" thickBot="1">
      <c r="A304" s="23" t="s">
        <v>69</v>
      </c>
    </row>
    <row r="305" spans="1:5" ht="15.75" thickBot="1">
      <c r="A305" s="26" t="s">
        <v>0</v>
      </c>
      <c r="B305" s="26" t="s">
        <v>27</v>
      </c>
      <c r="C305" s="26" t="s">
        <v>1</v>
      </c>
      <c r="D305" s="27" t="s">
        <v>32</v>
      </c>
      <c r="E305" s="27" t="s">
        <v>33</v>
      </c>
    </row>
    <row r="306" spans="1:5" ht="23.25" thickBot="1">
      <c r="A306" s="13">
        <v>7</v>
      </c>
      <c r="B306" s="14" t="s">
        <v>2</v>
      </c>
      <c r="C306" s="15" t="s">
        <v>26</v>
      </c>
      <c r="D306" s="16">
        <v>650</v>
      </c>
      <c r="E306" s="16">
        <f aca="true" t="shared" si="14" ref="E306:E321">A306*D306</f>
        <v>4550</v>
      </c>
    </row>
    <row r="307" spans="1:5" ht="23.25" thickBot="1">
      <c r="A307" s="13">
        <v>3</v>
      </c>
      <c r="B307" s="14" t="s">
        <v>48</v>
      </c>
      <c r="C307" s="15" t="s">
        <v>26</v>
      </c>
      <c r="D307" s="16">
        <v>700</v>
      </c>
      <c r="E307" s="16">
        <f t="shared" si="14"/>
        <v>2100</v>
      </c>
    </row>
    <row r="308" spans="1:5" ht="23.25" thickBot="1">
      <c r="A308" s="13">
        <v>4</v>
      </c>
      <c r="B308" s="14" t="s">
        <v>46</v>
      </c>
      <c r="C308" s="15" t="s">
        <v>26</v>
      </c>
      <c r="D308" s="16">
        <v>1300</v>
      </c>
      <c r="E308" s="16">
        <f t="shared" si="14"/>
        <v>5200</v>
      </c>
    </row>
    <row r="309" spans="1:5" ht="15.75" thickBot="1">
      <c r="A309" s="13">
        <v>1</v>
      </c>
      <c r="B309" s="14" t="s">
        <v>30</v>
      </c>
      <c r="C309" s="15" t="s">
        <v>28</v>
      </c>
      <c r="D309" s="16">
        <v>2000</v>
      </c>
      <c r="E309" s="16">
        <f t="shared" si="14"/>
        <v>2000</v>
      </c>
    </row>
    <row r="310" spans="1:5" ht="15.75" thickBot="1">
      <c r="A310" s="13">
        <v>1</v>
      </c>
      <c r="B310" s="14" t="s">
        <v>31</v>
      </c>
      <c r="C310" s="15" t="s">
        <v>28</v>
      </c>
      <c r="D310" s="16">
        <v>5576</v>
      </c>
      <c r="E310" s="16">
        <f t="shared" si="14"/>
        <v>5576</v>
      </c>
    </row>
    <row r="311" spans="1:5" ht="15.75" thickBot="1">
      <c r="A311" s="13">
        <v>1</v>
      </c>
      <c r="B311" s="14" t="s">
        <v>19</v>
      </c>
      <c r="C311" s="15" t="s">
        <v>28</v>
      </c>
      <c r="D311" s="16">
        <v>3800</v>
      </c>
      <c r="E311" s="16">
        <f t="shared" si="14"/>
        <v>3800</v>
      </c>
    </row>
    <row r="312" spans="1:5" ht="15.75" thickBot="1">
      <c r="A312" s="13">
        <v>20</v>
      </c>
      <c r="B312" s="14" t="s">
        <v>11</v>
      </c>
      <c r="C312" s="15" t="s">
        <v>12</v>
      </c>
      <c r="D312" s="16">
        <v>40</v>
      </c>
      <c r="E312" s="16">
        <f t="shared" si="14"/>
        <v>800</v>
      </c>
    </row>
    <row r="313" spans="1:5" ht="15.75" thickBot="1">
      <c r="A313" s="13">
        <v>100</v>
      </c>
      <c r="B313" s="14" t="s">
        <v>10</v>
      </c>
      <c r="C313" s="15" t="s">
        <v>23</v>
      </c>
      <c r="D313" s="16">
        <v>120</v>
      </c>
      <c r="E313" s="16">
        <f t="shared" si="14"/>
        <v>12000</v>
      </c>
    </row>
    <row r="314" spans="1:5" ht="15.75" thickBot="1">
      <c r="A314" s="13">
        <v>1</v>
      </c>
      <c r="B314" s="14" t="s">
        <v>13</v>
      </c>
      <c r="C314" s="15" t="s">
        <v>24</v>
      </c>
      <c r="D314" s="16">
        <v>18000</v>
      </c>
      <c r="E314" s="16">
        <f t="shared" si="14"/>
        <v>18000</v>
      </c>
    </row>
    <row r="315" spans="1:5" ht="23.25" thickBot="1">
      <c r="A315" s="13">
        <v>1</v>
      </c>
      <c r="B315" s="14" t="s">
        <v>14</v>
      </c>
      <c r="C315" s="15" t="s">
        <v>25</v>
      </c>
      <c r="D315" s="16">
        <v>9500</v>
      </c>
      <c r="E315" s="16">
        <f t="shared" si="14"/>
        <v>9500</v>
      </c>
    </row>
    <row r="316" spans="1:5" ht="15.75" thickBot="1">
      <c r="A316" s="13">
        <v>500</v>
      </c>
      <c r="B316" s="14" t="s">
        <v>15</v>
      </c>
      <c r="C316" s="15" t="s">
        <v>29</v>
      </c>
      <c r="D316" s="16">
        <v>14</v>
      </c>
      <c r="E316" s="16">
        <f t="shared" si="14"/>
        <v>7000</v>
      </c>
    </row>
    <row r="317" spans="1:5" ht="15.75" thickBot="1">
      <c r="A317" s="13">
        <v>1</v>
      </c>
      <c r="B317" s="14" t="s">
        <v>18</v>
      </c>
      <c r="C317" s="15" t="s">
        <v>36</v>
      </c>
      <c r="D317" s="16">
        <v>15000</v>
      </c>
      <c r="E317" s="16">
        <f t="shared" si="14"/>
        <v>15000</v>
      </c>
    </row>
    <row r="318" spans="1:5" ht="15.75" thickBot="1">
      <c r="A318" s="13">
        <v>1</v>
      </c>
      <c r="B318" s="14" t="s">
        <v>34</v>
      </c>
      <c r="C318" s="15" t="s">
        <v>35</v>
      </c>
      <c r="D318" s="16">
        <v>15000</v>
      </c>
      <c r="E318" s="16">
        <f t="shared" si="14"/>
        <v>15000</v>
      </c>
    </row>
    <row r="319" spans="1:5" ht="15.75" thickBot="1">
      <c r="A319" s="13">
        <v>10</v>
      </c>
      <c r="B319" s="14" t="s">
        <v>7</v>
      </c>
      <c r="C319" s="15" t="s">
        <v>8</v>
      </c>
      <c r="D319" s="16">
        <v>800</v>
      </c>
      <c r="E319" s="16">
        <f t="shared" si="14"/>
        <v>8000</v>
      </c>
    </row>
    <row r="320" spans="1:5" ht="15.75" thickBot="1">
      <c r="A320" s="13">
        <v>30</v>
      </c>
      <c r="B320" s="14" t="s">
        <v>16</v>
      </c>
      <c r="C320" s="15" t="s">
        <v>17</v>
      </c>
      <c r="D320" s="16">
        <v>200</v>
      </c>
      <c r="E320" s="16">
        <f t="shared" si="14"/>
        <v>6000</v>
      </c>
    </row>
    <row r="321" spans="1:5" ht="23.25" thickBot="1">
      <c r="A321" s="13">
        <v>1</v>
      </c>
      <c r="B321" s="14" t="s">
        <v>38</v>
      </c>
      <c r="C321" s="15" t="s">
        <v>37</v>
      </c>
      <c r="D321" s="16">
        <v>4000</v>
      </c>
      <c r="E321" s="16">
        <f t="shared" si="14"/>
        <v>4000</v>
      </c>
    </row>
    <row r="322" spans="1:5" ht="15">
      <c r="A322" s="28"/>
      <c r="D322" s="31" t="s">
        <v>60</v>
      </c>
      <c r="E322" s="29">
        <f>SUM(E306:E321)</f>
        <v>118526</v>
      </c>
    </row>
    <row r="323" spans="4:7" ht="15">
      <c r="D323" s="34" t="s">
        <v>61</v>
      </c>
      <c r="E323" s="29">
        <f>E322*1.16</f>
        <v>137490.16</v>
      </c>
      <c r="F323" s="36">
        <v>137536.56</v>
      </c>
      <c r="G323" s="36">
        <f>F323-E323</f>
        <v>46.39999999999418</v>
      </c>
    </row>
    <row r="324" ht="15.75" thickBot="1">
      <c r="A324" s="23" t="s">
        <v>70</v>
      </c>
    </row>
    <row r="325" spans="1:5" ht="15.75" thickBot="1">
      <c r="A325" s="26" t="s">
        <v>0</v>
      </c>
      <c r="B325" s="26" t="s">
        <v>27</v>
      </c>
      <c r="C325" s="26" t="s">
        <v>1</v>
      </c>
      <c r="D325" s="27" t="s">
        <v>32</v>
      </c>
      <c r="E325" s="27" t="s">
        <v>33</v>
      </c>
    </row>
    <row r="326" spans="1:5" ht="23.25" thickBot="1">
      <c r="A326" s="13">
        <v>7</v>
      </c>
      <c r="B326" s="14" t="s">
        <v>2</v>
      </c>
      <c r="C326" s="15" t="s">
        <v>26</v>
      </c>
      <c r="D326" s="16">
        <v>650</v>
      </c>
      <c r="E326" s="16">
        <f aca="true" t="shared" si="15" ref="E326:E341">A326*D326</f>
        <v>4550</v>
      </c>
    </row>
    <row r="327" spans="1:5" ht="23.25" thickBot="1">
      <c r="A327" s="13">
        <v>3</v>
      </c>
      <c r="B327" s="14" t="s">
        <v>48</v>
      </c>
      <c r="C327" s="15" t="s">
        <v>26</v>
      </c>
      <c r="D327" s="16">
        <v>700</v>
      </c>
      <c r="E327" s="16">
        <f t="shared" si="15"/>
        <v>2100</v>
      </c>
    </row>
    <row r="328" spans="1:5" ht="23.25" thickBot="1">
      <c r="A328" s="13">
        <v>4</v>
      </c>
      <c r="B328" s="14" t="s">
        <v>46</v>
      </c>
      <c r="C328" s="15" t="s">
        <v>26</v>
      </c>
      <c r="D328" s="16">
        <v>1300</v>
      </c>
      <c r="E328" s="16">
        <f t="shared" si="15"/>
        <v>5200</v>
      </c>
    </row>
    <row r="329" spans="1:5" ht="15.75" thickBot="1">
      <c r="A329" s="13">
        <v>1</v>
      </c>
      <c r="B329" s="14" t="s">
        <v>30</v>
      </c>
      <c r="C329" s="15" t="s">
        <v>28</v>
      </c>
      <c r="D329" s="16">
        <v>2000</v>
      </c>
      <c r="E329" s="16">
        <f t="shared" si="15"/>
        <v>2000</v>
      </c>
    </row>
    <row r="330" spans="1:5" ht="15.75" thickBot="1">
      <c r="A330" s="13">
        <v>1</v>
      </c>
      <c r="B330" s="14" t="s">
        <v>31</v>
      </c>
      <c r="C330" s="15" t="s">
        <v>28</v>
      </c>
      <c r="D330" s="16">
        <v>5576</v>
      </c>
      <c r="E330" s="16">
        <f t="shared" si="15"/>
        <v>5576</v>
      </c>
    </row>
    <row r="331" spans="1:5" ht="15.75" thickBot="1">
      <c r="A331" s="13">
        <v>1</v>
      </c>
      <c r="B331" s="14" t="s">
        <v>19</v>
      </c>
      <c r="C331" s="15" t="s">
        <v>28</v>
      </c>
      <c r="D331" s="16">
        <v>3800</v>
      </c>
      <c r="E331" s="16">
        <f t="shared" si="15"/>
        <v>3800</v>
      </c>
    </row>
    <row r="332" spans="1:5" ht="15.75" thickBot="1">
      <c r="A332" s="13">
        <v>20</v>
      </c>
      <c r="B332" s="14" t="s">
        <v>11</v>
      </c>
      <c r="C332" s="15" t="s">
        <v>12</v>
      </c>
      <c r="D332" s="16">
        <v>40</v>
      </c>
      <c r="E332" s="16">
        <f t="shared" si="15"/>
        <v>800</v>
      </c>
    </row>
    <row r="333" spans="1:5" ht="15.75" thickBot="1">
      <c r="A333" s="13">
        <v>100</v>
      </c>
      <c r="B333" s="14" t="s">
        <v>10</v>
      </c>
      <c r="C333" s="15" t="s">
        <v>23</v>
      </c>
      <c r="D333" s="16">
        <v>120</v>
      </c>
      <c r="E333" s="16">
        <f t="shared" si="15"/>
        <v>12000</v>
      </c>
    </row>
    <row r="334" spans="1:5" ht="15.75" thickBot="1">
      <c r="A334" s="13">
        <v>1</v>
      </c>
      <c r="B334" s="14" t="s">
        <v>13</v>
      </c>
      <c r="C334" s="15" t="s">
        <v>24</v>
      </c>
      <c r="D334" s="16">
        <v>18000</v>
      </c>
      <c r="E334" s="16">
        <f t="shared" si="15"/>
        <v>18000</v>
      </c>
    </row>
    <row r="335" spans="1:5" ht="23.25" thickBot="1">
      <c r="A335" s="13">
        <v>1</v>
      </c>
      <c r="B335" s="14" t="s">
        <v>14</v>
      </c>
      <c r="C335" s="15" t="s">
        <v>25</v>
      </c>
      <c r="D335" s="16">
        <v>9500</v>
      </c>
      <c r="E335" s="16">
        <f t="shared" si="15"/>
        <v>9500</v>
      </c>
    </row>
    <row r="336" spans="1:5" ht="15.75" thickBot="1">
      <c r="A336" s="13">
        <v>500</v>
      </c>
      <c r="B336" s="14" t="s">
        <v>15</v>
      </c>
      <c r="C336" s="15" t="s">
        <v>29</v>
      </c>
      <c r="D336" s="16">
        <v>14</v>
      </c>
      <c r="E336" s="16">
        <f t="shared" si="15"/>
        <v>7000</v>
      </c>
    </row>
    <row r="337" spans="1:5" ht="15.75" thickBot="1">
      <c r="A337" s="13">
        <v>1</v>
      </c>
      <c r="B337" s="14" t="s">
        <v>18</v>
      </c>
      <c r="C337" s="15" t="s">
        <v>36</v>
      </c>
      <c r="D337" s="16">
        <v>15000</v>
      </c>
      <c r="E337" s="16">
        <f t="shared" si="15"/>
        <v>15000</v>
      </c>
    </row>
    <row r="338" spans="1:5" ht="15.75" thickBot="1">
      <c r="A338" s="13">
        <v>1</v>
      </c>
      <c r="B338" s="14" t="s">
        <v>34</v>
      </c>
      <c r="C338" s="15" t="s">
        <v>35</v>
      </c>
      <c r="D338" s="16">
        <v>15000</v>
      </c>
      <c r="E338" s="16">
        <f t="shared" si="15"/>
        <v>15000</v>
      </c>
    </row>
    <row r="339" spans="1:5" ht="15.75" thickBot="1">
      <c r="A339" s="13">
        <v>10</v>
      </c>
      <c r="B339" s="14" t="s">
        <v>7</v>
      </c>
      <c r="C339" s="15" t="s">
        <v>8</v>
      </c>
      <c r="D339" s="16">
        <v>800</v>
      </c>
      <c r="E339" s="16">
        <f t="shared" si="15"/>
        <v>8000</v>
      </c>
    </row>
    <row r="340" spans="1:5" ht="15.75" thickBot="1">
      <c r="A340" s="13">
        <v>30</v>
      </c>
      <c r="B340" s="14" t="s">
        <v>16</v>
      </c>
      <c r="C340" s="15" t="s">
        <v>17</v>
      </c>
      <c r="D340" s="16">
        <v>200</v>
      </c>
      <c r="E340" s="16">
        <f t="shared" si="15"/>
        <v>6000</v>
      </c>
    </row>
    <row r="341" spans="1:5" ht="23.25" thickBot="1">
      <c r="A341" s="13">
        <v>1</v>
      </c>
      <c r="B341" s="14" t="s">
        <v>38</v>
      </c>
      <c r="C341" s="15" t="s">
        <v>37</v>
      </c>
      <c r="D341" s="16">
        <v>4000</v>
      </c>
      <c r="E341" s="16">
        <f t="shared" si="15"/>
        <v>4000</v>
      </c>
    </row>
    <row r="342" spans="1:5" ht="15">
      <c r="A342" s="28"/>
      <c r="D342" s="31" t="s">
        <v>60</v>
      </c>
      <c r="E342" s="29">
        <f>SUM(E326:E341)</f>
        <v>118526</v>
      </c>
    </row>
    <row r="343" spans="4:7" ht="15">
      <c r="D343" s="34" t="s">
        <v>61</v>
      </c>
      <c r="E343" s="29">
        <f>E342*1.16</f>
        <v>137490.16</v>
      </c>
      <c r="F343" s="36">
        <v>158370.16</v>
      </c>
      <c r="G343" s="36">
        <f>F343-E343</f>
        <v>20880</v>
      </c>
    </row>
    <row r="344" ht="15.75" thickBot="1">
      <c r="A344" s="23" t="s">
        <v>71</v>
      </c>
    </row>
    <row r="345" spans="1:5" ht="15.75" thickBot="1">
      <c r="A345" s="26" t="s">
        <v>0</v>
      </c>
      <c r="B345" s="26" t="s">
        <v>27</v>
      </c>
      <c r="C345" s="26" t="s">
        <v>1</v>
      </c>
      <c r="D345" s="27" t="s">
        <v>32</v>
      </c>
      <c r="E345" s="27" t="s">
        <v>33</v>
      </c>
    </row>
    <row r="346" spans="1:5" ht="23.25" thickBot="1">
      <c r="A346" s="13">
        <v>7</v>
      </c>
      <c r="B346" s="14" t="s">
        <v>2</v>
      </c>
      <c r="C346" s="15" t="s">
        <v>26</v>
      </c>
      <c r="D346" s="16">
        <v>650</v>
      </c>
      <c r="E346" s="16">
        <f aca="true" t="shared" si="16" ref="E346:E361">A346*D346</f>
        <v>4550</v>
      </c>
    </row>
    <row r="347" spans="1:5" ht="23.25" thickBot="1">
      <c r="A347" s="13">
        <v>3</v>
      </c>
      <c r="B347" s="14" t="s">
        <v>48</v>
      </c>
      <c r="C347" s="15" t="s">
        <v>26</v>
      </c>
      <c r="D347" s="16">
        <v>700</v>
      </c>
      <c r="E347" s="16">
        <f t="shared" si="16"/>
        <v>2100</v>
      </c>
    </row>
    <row r="348" spans="1:5" ht="23.25" thickBot="1">
      <c r="A348" s="13">
        <v>4</v>
      </c>
      <c r="B348" s="14" t="s">
        <v>46</v>
      </c>
      <c r="C348" s="15" t="s">
        <v>26</v>
      </c>
      <c r="D348" s="16">
        <v>1300</v>
      </c>
      <c r="E348" s="16">
        <f t="shared" si="16"/>
        <v>5200</v>
      </c>
    </row>
    <row r="349" spans="1:5" ht="15.75" thickBot="1">
      <c r="A349" s="13">
        <v>1</v>
      </c>
      <c r="B349" s="14" t="s">
        <v>30</v>
      </c>
      <c r="C349" s="15" t="s">
        <v>28</v>
      </c>
      <c r="D349" s="16">
        <v>2000</v>
      </c>
      <c r="E349" s="16">
        <f t="shared" si="16"/>
        <v>2000</v>
      </c>
    </row>
    <row r="350" spans="1:5" ht="15.75" thickBot="1">
      <c r="A350" s="13">
        <v>1</v>
      </c>
      <c r="B350" s="14" t="s">
        <v>31</v>
      </c>
      <c r="C350" s="15" t="s">
        <v>28</v>
      </c>
      <c r="D350" s="16">
        <v>5576</v>
      </c>
      <c r="E350" s="16">
        <f t="shared" si="16"/>
        <v>5576</v>
      </c>
    </row>
    <row r="351" spans="1:5" ht="15.75" thickBot="1">
      <c r="A351" s="13">
        <v>1</v>
      </c>
      <c r="B351" s="14" t="s">
        <v>19</v>
      </c>
      <c r="C351" s="15" t="s">
        <v>28</v>
      </c>
      <c r="D351" s="16">
        <v>3800</v>
      </c>
      <c r="E351" s="16">
        <f t="shared" si="16"/>
        <v>3800</v>
      </c>
    </row>
    <row r="352" spans="1:5" ht="15.75" thickBot="1">
      <c r="A352" s="13">
        <v>20</v>
      </c>
      <c r="B352" s="14" t="s">
        <v>11</v>
      </c>
      <c r="C352" s="15" t="s">
        <v>12</v>
      </c>
      <c r="D352" s="16">
        <v>40</v>
      </c>
      <c r="E352" s="16">
        <f t="shared" si="16"/>
        <v>800</v>
      </c>
    </row>
    <row r="353" spans="1:5" ht="15.75" thickBot="1">
      <c r="A353" s="13">
        <v>100</v>
      </c>
      <c r="B353" s="14" t="s">
        <v>10</v>
      </c>
      <c r="C353" s="15" t="s">
        <v>23</v>
      </c>
      <c r="D353" s="16">
        <v>120</v>
      </c>
      <c r="E353" s="16">
        <f t="shared" si="16"/>
        <v>12000</v>
      </c>
    </row>
    <row r="354" spans="1:5" ht="15.75" thickBot="1">
      <c r="A354" s="13">
        <v>1</v>
      </c>
      <c r="B354" s="14" t="s">
        <v>13</v>
      </c>
      <c r="C354" s="15" t="s">
        <v>24</v>
      </c>
      <c r="D354" s="16">
        <v>18000</v>
      </c>
      <c r="E354" s="16">
        <f t="shared" si="16"/>
        <v>18000</v>
      </c>
    </row>
    <row r="355" spans="1:5" ht="23.25" thickBot="1">
      <c r="A355" s="13">
        <v>1</v>
      </c>
      <c r="B355" s="14" t="s">
        <v>14</v>
      </c>
      <c r="C355" s="15" t="s">
        <v>25</v>
      </c>
      <c r="D355" s="16">
        <v>9500</v>
      </c>
      <c r="E355" s="16">
        <f t="shared" si="16"/>
        <v>9500</v>
      </c>
    </row>
    <row r="356" spans="1:5" ht="15.75" thickBot="1">
      <c r="A356" s="13">
        <v>500</v>
      </c>
      <c r="B356" s="14" t="s">
        <v>15</v>
      </c>
      <c r="C356" s="15" t="s">
        <v>29</v>
      </c>
      <c r="D356" s="16">
        <v>14</v>
      </c>
      <c r="E356" s="16">
        <f t="shared" si="16"/>
        <v>7000</v>
      </c>
    </row>
    <row r="357" spans="1:5" ht="15.75" thickBot="1">
      <c r="A357" s="13">
        <v>1</v>
      </c>
      <c r="B357" s="14" t="s">
        <v>18</v>
      </c>
      <c r="C357" s="15" t="s">
        <v>36</v>
      </c>
      <c r="D357" s="16">
        <v>15000</v>
      </c>
      <c r="E357" s="16">
        <f t="shared" si="16"/>
        <v>15000</v>
      </c>
    </row>
    <row r="358" spans="1:5" ht="15.75" thickBot="1">
      <c r="A358" s="13">
        <v>1</v>
      </c>
      <c r="B358" s="14" t="s">
        <v>34</v>
      </c>
      <c r="C358" s="15" t="s">
        <v>35</v>
      </c>
      <c r="D358" s="16">
        <v>15000</v>
      </c>
      <c r="E358" s="16">
        <f t="shared" si="16"/>
        <v>15000</v>
      </c>
    </row>
    <row r="359" spans="1:5" ht="15.75" thickBot="1">
      <c r="A359" s="13">
        <v>10</v>
      </c>
      <c r="B359" s="14" t="s">
        <v>7</v>
      </c>
      <c r="C359" s="15" t="s">
        <v>8</v>
      </c>
      <c r="D359" s="16">
        <v>800</v>
      </c>
      <c r="E359" s="16">
        <f t="shared" si="16"/>
        <v>8000</v>
      </c>
    </row>
    <row r="360" spans="1:5" ht="15.75" thickBot="1">
      <c r="A360" s="13">
        <v>30</v>
      </c>
      <c r="B360" s="14" t="s">
        <v>16</v>
      </c>
      <c r="C360" s="15" t="s">
        <v>17</v>
      </c>
      <c r="D360" s="16">
        <v>200</v>
      </c>
      <c r="E360" s="16">
        <f t="shared" si="16"/>
        <v>6000</v>
      </c>
    </row>
    <row r="361" spans="1:5" ht="23.25" thickBot="1">
      <c r="A361" s="13">
        <v>1</v>
      </c>
      <c r="B361" s="14" t="s">
        <v>38</v>
      </c>
      <c r="C361" s="15" t="s">
        <v>37</v>
      </c>
      <c r="D361" s="16">
        <v>4000</v>
      </c>
      <c r="E361" s="16">
        <f t="shared" si="16"/>
        <v>4000</v>
      </c>
    </row>
    <row r="362" spans="1:5" ht="15">
      <c r="A362" s="28"/>
      <c r="D362" s="31" t="s">
        <v>60</v>
      </c>
      <c r="E362" s="29">
        <f>SUM(E346:E361)</f>
        <v>118526</v>
      </c>
    </row>
    <row r="363" spans="4:7" ht="15">
      <c r="D363" s="34" t="s">
        <v>61</v>
      </c>
      <c r="E363" s="29">
        <f>E362*1.16</f>
        <v>137490.16</v>
      </c>
      <c r="F363" s="36">
        <v>158370.16</v>
      </c>
      <c r="G363" s="36">
        <f>F363-E363</f>
        <v>20880</v>
      </c>
    </row>
    <row r="364" ht="15.75" thickBot="1">
      <c r="A364" s="23" t="s">
        <v>72</v>
      </c>
    </row>
    <row r="365" spans="1:5" ht="15.75" thickBot="1">
      <c r="A365" s="26" t="s">
        <v>0</v>
      </c>
      <c r="B365" s="26" t="s">
        <v>27</v>
      </c>
      <c r="C365" s="26" t="s">
        <v>1</v>
      </c>
      <c r="D365" s="27" t="s">
        <v>32</v>
      </c>
      <c r="E365" s="27" t="s">
        <v>33</v>
      </c>
    </row>
    <row r="366" spans="1:5" ht="23.25" thickBot="1">
      <c r="A366" s="13">
        <v>7</v>
      </c>
      <c r="B366" s="14" t="s">
        <v>2</v>
      </c>
      <c r="C366" s="15" t="s">
        <v>26</v>
      </c>
      <c r="D366" s="16">
        <v>650</v>
      </c>
      <c r="E366" s="16">
        <f aca="true" t="shared" si="17" ref="E366:E381">A366*D366</f>
        <v>4550</v>
      </c>
    </row>
    <row r="367" spans="1:5" ht="23.25" thickBot="1">
      <c r="A367" s="13">
        <v>3</v>
      </c>
      <c r="B367" s="14" t="s">
        <v>48</v>
      </c>
      <c r="C367" s="15" t="s">
        <v>26</v>
      </c>
      <c r="D367" s="16">
        <v>700</v>
      </c>
      <c r="E367" s="16">
        <f t="shared" si="17"/>
        <v>2100</v>
      </c>
    </row>
    <row r="368" spans="1:5" ht="23.25" thickBot="1">
      <c r="A368" s="13">
        <v>4</v>
      </c>
      <c r="B368" s="14" t="s">
        <v>46</v>
      </c>
      <c r="C368" s="15" t="s">
        <v>26</v>
      </c>
      <c r="D368" s="16">
        <v>1300</v>
      </c>
      <c r="E368" s="16">
        <f t="shared" si="17"/>
        <v>5200</v>
      </c>
    </row>
    <row r="369" spans="1:5" ht="15.75" thickBot="1">
      <c r="A369" s="13">
        <v>1</v>
      </c>
      <c r="B369" s="14" t="s">
        <v>30</v>
      </c>
      <c r="C369" s="15" t="s">
        <v>28</v>
      </c>
      <c r="D369" s="16">
        <v>2000</v>
      </c>
      <c r="E369" s="16">
        <f t="shared" si="17"/>
        <v>2000</v>
      </c>
    </row>
    <row r="370" spans="1:5" ht="15.75" thickBot="1">
      <c r="A370" s="13">
        <v>1</v>
      </c>
      <c r="B370" s="14" t="s">
        <v>31</v>
      </c>
      <c r="C370" s="15" t="s">
        <v>28</v>
      </c>
      <c r="D370" s="16">
        <v>5576</v>
      </c>
      <c r="E370" s="16">
        <f t="shared" si="17"/>
        <v>5576</v>
      </c>
    </row>
    <row r="371" spans="1:5" ht="15.75" thickBot="1">
      <c r="A371" s="13">
        <v>1</v>
      </c>
      <c r="B371" s="14" t="s">
        <v>19</v>
      </c>
      <c r="C371" s="15" t="s">
        <v>28</v>
      </c>
      <c r="D371" s="16">
        <v>3800</v>
      </c>
      <c r="E371" s="16">
        <f t="shared" si="17"/>
        <v>3800</v>
      </c>
    </row>
    <row r="372" spans="1:5" ht="15.75" thickBot="1">
      <c r="A372" s="13">
        <v>20</v>
      </c>
      <c r="B372" s="14" t="s">
        <v>11</v>
      </c>
      <c r="C372" s="15" t="s">
        <v>12</v>
      </c>
      <c r="D372" s="16">
        <v>40</v>
      </c>
      <c r="E372" s="16">
        <f t="shared" si="17"/>
        <v>800</v>
      </c>
    </row>
    <row r="373" spans="1:5" ht="15.75" thickBot="1">
      <c r="A373" s="13">
        <v>100</v>
      </c>
      <c r="B373" s="14" t="s">
        <v>10</v>
      </c>
      <c r="C373" s="15" t="s">
        <v>23</v>
      </c>
      <c r="D373" s="16">
        <v>120</v>
      </c>
      <c r="E373" s="16">
        <f t="shared" si="17"/>
        <v>12000</v>
      </c>
    </row>
    <row r="374" spans="1:5" ht="15.75" thickBot="1">
      <c r="A374" s="13">
        <v>1</v>
      </c>
      <c r="B374" s="14" t="s">
        <v>13</v>
      </c>
      <c r="C374" s="15" t="s">
        <v>24</v>
      </c>
      <c r="D374" s="16">
        <v>18000</v>
      </c>
      <c r="E374" s="16">
        <f t="shared" si="17"/>
        <v>18000</v>
      </c>
    </row>
    <row r="375" spans="1:5" ht="23.25" thickBot="1">
      <c r="A375" s="13">
        <v>1</v>
      </c>
      <c r="B375" s="14" t="s">
        <v>14</v>
      </c>
      <c r="C375" s="15" t="s">
        <v>25</v>
      </c>
      <c r="D375" s="16">
        <v>9500</v>
      </c>
      <c r="E375" s="16">
        <f t="shared" si="17"/>
        <v>9500</v>
      </c>
    </row>
    <row r="376" spans="1:5" ht="15.75" thickBot="1">
      <c r="A376" s="13">
        <v>500</v>
      </c>
      <c r="B376" s="14" t="s">
        <v>15</v>
      </c>
      <c r="C376" s="15" t="s">
        <v>29</v>
      </c>
      <c r="D376" s="16">
        <v>14</v>
      </c>
      <c r="E376" s="16">
        <f t="shared" si="17"/>
        <v>7000</v>
      </c>
    </row>
    <row r="377" spans="1:5" ht="15.75" thickBot="1">
      <c r="A377" s="13">
        <v>1</v>
      </c>
      <c r="B377" s="14" t="s">
        <v>18</v>
      </c>
      <c r="C377" s="15" t="s">
        <v>36</v>
      </c>
      <c r="D377" s="16">
        <v>15000</v>
      </c>
      <c r="E377" s="16">
        <f t="shared" si="17"/>
        <v>15000</v>
      </c>
    </row>
    <row r="378" spans="1:5" ht="15.75" thickBot="1">
      <c r="A378" s="13">
        <v>1</v>
      </c>
      <c r="B378" s="14" t="s">
        <v>34</v>
      </c>
      <c r="C378" s="15" t="s">
        <v>35</v>
      </c>
      <c r="D378" s="16">
        <v>15000</v>
      </c>
      <c r="E378" s="16">
        <f t="shared" si="17"/>
        <v>15000</v>
      </c>
    </row>
    <row r="379" spans="1:5" ht="15.75" thickBot="1">
      <c r="A379" s="13">
        <v>10</v>
      </c>
      <c r="B379" s="14" t="s">
        <v>7</v>
      </c>
      <c r="C379" s="15" t="s">
        <v>8</v>
      </c>
      <c r="D379" s="16">
        <v>800</v>
      </c>
      <c r="E379" s="16">
        <f t="shared" si="17"/>
        <v>8000</v>
      </c>
    </row>
    <row r="380" spans="1:5" ht="15.75" thickBot="1">
      <c r="A380" s="13">
        <v>30</v>
      </c>
      <c r="B380" s="14" t="s">
        <v>16</v>
      </c>
      <c r="C380" s="15" t="s">
        <v>17</v>
      </c>
      <c r="D380" s="16">
        <v>200</v>
      </c>
      <c r="E380" s="16">
        <f t="shared" si="17"/>
        <v>6000</v>
      </c>
    </row>
    <row r="381" spans="1:5" ht="23.25" thickBot="1">
      <c r="A381" s="13">
        <v>1</v>
      </c>
      <c r="B381" s="14" t="s">
        <v>38</v>
      </c>
      <c r="C381" s="15" t="s">
        <v>37</v>
      </c>
      <c r="D381" s="16">
        <v>4000</v>
      </c>
      <c r="E381" s="16">
        <f t="shared" si="17"/>
        <v>4000</v>
      </c>
    </row>
    <row r="382" spans="1:5" ht="15">
      <c r="A382" s="28"/>
      <c r="D382" s="31" t="s">
        <v>60</v>
      </c>
      <c r="E382" s="29">
        <f>SUM(E366:E381)</f>
        <v>118526</v>
      </c>
    </row>
    <row r="383" spans="4:7" ht="15">
      <c r="D383" s="34" t="s">
        <v>61</v>
      </c>
      <c r="E383" s="29">
        <f>E382*1.16</f>
        <v>137490.16</v>
      </c>
      <c r="F383" s="36">
        <v>158370.16</v>
      </c>
      <c r="G383" s="36">
        <f>F383-E383</f>
        <v>20880</v>
      </c>
    </row>
    <row r="384" ht="15.75" thickBot="1">
      <c r="A384" s="23" t="s">
        <v>73</v>
      </c>
    </row>
    <row r="385" spans="1:5" ht="15.75" thickBot="1">
      <c r="A385" s="26" t="s">
        <v>0</v>
      </c>
      <c r="B385" s="26" t="s">
        <v>27</v>
      </c>
      <c r="C385" s="26" t="s">
        <v>1</v>
      </c>
      <c r="D385" s="27" t="s">
        <v>32</v>
      </c>
      <c r="E385" s="27" t="s">
        <v>33</v>
      </c>
    </row>
    <row r="386" spans="1:5" ht="23.25" thickBot="1">
      <c r="A386" s="13">
        <v>7</v>
      </c>
      <c r="B386" s="14" t="s">
        <v>2</v>
      </c>
      <c r="C386" s="15" t="s">
        <v>26</v>
      </c>
      <c r="D386" s="16">
        <v>650</v>
      </c>
      <c r="E386" s="16">
        <f aca="true" t="shared" si="18" ref="E386:E401">A386*D386</f>
        <v>4550</v>
      </c>
    </row>
    <row r="387" spans="1:5" ht="23.25" thickBot="1">
      <c r="A387" s="13">
        <v>3</v>
      </c>
      <c r="B387" s="14" t="s">
        <v>48</v>
      </c>
      <c r="C387" s="15" t="s">
        <v>26</v>
      </c>
      <c r="D387" s="16">
        <v>700</v>
      </c>
      <c r="E387" s="16">
        <f t="shared" si="18"/>
        <v>2100</v>
      </c>
    </row>
    <row r="388" spans="1:5" ht="23.25" thickBot="1">
      <c r="A388" s="13">
        <v>4</v>
      </c>
      <c r="B388" s="14" t="s">
        <v>46</v>
      </c>
      <c r="C388" s="15" t="s">
        <v>26</v>
      </c>
      <c r="D388" s="16">
        <v>1300</v>
      </c>
      <c r="E388" s="16">
        <f t="shared" si="18"/>
        <v>5200</v>
      </c>
    </row>
    <row r="389" spans="1:5" ht="15.75" thickBot="1">
      <c r="A389" s="13">
        <v>1</v>
      </c>
      <c r="B389" s="14" t="s">
        <v>30</v>
      </c>
      <c r="C389" s="15" t="s">
        <v>28</v>
      </c>
      <c r="D389" s="16">
        <v>2000</v>
      </c>
      <c r="E389" s="16">
        <f t="shared" si="18"/>
        <v>2000</v>
      </c>
    </row>
    <row r="390" spans="1:5" ht="15.75" thickBot="1">
      <c r="A390" s="13">
        <v>1</v>
      </c>
      <c r="B390" s="14" t="s">
        <v>31</v>
      </c>
      <c r="C390" s="15" t="s">
        <v>28</v>
      </c>
      <c r="D390" s="16">
        <v>5576</v>
      </c>
      <c r="E390" s="16">
        <f t="shared" si="18"/>
        <v>5576</v>
      </c>
    </row>
    <row r="391" spans="1:5" ht="15.75" thickBot="1">
      <c r="A391" s="13">
        <v>1</v>
      </c>
      <c r="B391" s="14" t="s">
        <v>19</v>
      </c>
      <c r="C391" s="15" t="s">
        <v>28</v>
      </c>
      <c r="D391" s="16">
        <v>3800</v>
      </c>
      <c r="E391" s="16">
        <f t="shared" si="18"/>
        <v>3800</v>
      </c>
    </row>
    <row r="392" spans="1:5" ht="15.75" thickBot="1">
      <c r="A392" s="13">
        <v>20</v>
      </c>
      <c r="B392" s="14" t="s">
        <v>11</v>
      </c>
      <c r="C392" s="15" t="s">
        <v>12</v>
      </c>
      <c r="D392" s="16">
        <v>40</v>
      </c>
      <c r="E392" s="16">
        <f t="shared" si="18"/>
        <v>800</v>
      </c>
    </row>
    <row r="393" spans="1:5" ht="15.75" thickBot="1">
      <c r="A393" s="13">
        <v>100</v>
      </c>
      <c r="B393" s="14" t="s">
        <v>10</v>
      </c>
      <c r="C393" s="15" t="s">
        <v>23</v>
      </c>
      <c r="D393" s="16">
        <v>120</v>
      </c>
      <c r="E393" s="16">
        <f t="shared" si="18"/>
        <v>12000</v>
      </c>
    </row>
    <row r="394" spans="1:5" ht="15.75" thickBot="1">
      <c r="A394" s="13">
        <v>1</v>
      </c>
      <c r="B394" s="14" t="s">
        <v>13</v>
      </c>
      <c r="C394" s="15" t="s">
        <v>24</v>
      </c>
      <c r="D394" s="16">
        <v>18000</v>
      </c>
      <c r="E394" s="16">
        <f t="shared" si="18"/>
        <v>18000</v>
      </c>
    </row>
    <row r="395" spans="1:5" ht="23.25" thickBot="1">
      <c r="A395" s="13">
        <v>1</v>
      </c>
      <c r="B395" s="14" t="s">
        <v>14</v>
      </c>
      <c r="C395" s="15" t="s">
        <v>25</v>
      </c>
      <c r="D395" s="16">
        <v>9500</v>
      </c>
      <c r="E395" s="16">
        <f t="shared" si="18"/>
        <v>9500</v>
      </c>
    </row>
    <row r="396" spans="1:5" ht="15.75" thickBot="1">
      <c r="A396" s="13">
        <v>500</v>
      </c>
      <c r="B396" s="14" t="s">
        <v>15</v>
      </c>
      <c r="C396" s="15" t="s">
        <v>29</v>
      </c>
      <c r="D396" s="16">
        <v>14</v>
      </c>
      <c r="E396" s="16">
        <f t="shared" si="18"/>
        <v>7000</v>
      </c>
    </row>
    <row r="397" spans="1:5" ht="15.75" thickBot="1">
      <c r="A397" s="13">
        <v>1</v>
      </c>
      <c r="B397" s="14" t="s">
        <v>18</v>
      </c>
      <c r="C397" s="15" t="s">
        <v>36</v>
      </c>
      <c r="D397" s="16">
        <v>15000</v>
      </c>
      <c r="E397" s="16">
        <f t="shared" si="18"/>
        <v>15000</v>
      </c>
    </row>
    <row r="398" spans="1:5" ht="15.75" thickBot="1">
      <c r="A398" s="13">
        <v>1</v>
      </c>
      <c r="B398" s="14" t="s">
        <v>34</v>
      </c>
      <c r="C398" s="15" t="s">
        <v>35</v>
      </c>
      <c r="D398" s="16">
        <v>15000</v>
      </c>
      <c r="E398" s="16">
        <f t="shared" si="18"/>
        <v>15000</v>
      </c>
    </row>
    <row r="399" spans="1:5" ht="15.75" thickBot="1">
      <c r="A399" s="13">
        <v>10</v>
      </c>
      <c r="B399" s="14" t="s">
        <v>7</v>
      </c>
      <c r="C399" s="15" t="s">
        <v>8</v>
      </c>
      <c r="D399" s="16">
        <v>800</v>
      </c>
      <c r="E399" s="16">
        <f t="shared" si="18"/>
        <v>8000</v>
      </c>
    </row>
    <row r="400" spans="1:5" ht="15.75" thickBot="1">
      <c r="A400" s="13">
        <v>30</v>
      </c>
      <c r="B400" s="14" t="s">
        <v>16</v>
      </c>
      <c r="C400" s="15" t="s">
        <v>17</v>
      </c>
      <c r="D400" s="16">
        <v>200</v>
      </c>
      <c r="E400" s="16">
        <f t="shared" si="18"/>
        <v>6000</v>
      </c>
    </row>
    <row r="401" spans="1:5" ht="23.25" thickBot="1">
      <c r="A401" s="13">
        <v>1</v>
      </c>
      <c r="B401" s="14" t="s">
        <v>38</v>
      </c>
      <c r="C401" s="15" t="s">
        <v>37</v>
      </c>
      <c r="D401" s="16">
        <v>4000</v>
      </c>
      <c r="E401" s="16">
        <f t="shared" si="18"/>
        <v>4000</v>
      </c>
    </row>
    <row r="402" spans="1:5" ht="15">
      <c r="A402" s="28"/>
      <c r="D402" s="31" t="s">
        <v>60</v>
      </c>
      <c r="E402" s="29">
        <f>SUM(E386:E401)</f>
        <v>118526</v>
      </c>
    </row>
    <row r="403" spans="4:7" ht="15">
      <c r="D403" s="34" t="s">
        <v>61</v>
      </c>
      <c r="E403" s="29">
        <f>E402*1.16</f>
        <v>137490.16</v>
      </c>
      <c r="F403" s="36">
        <v>158370.16</v>
      </c>
      <c r="G403" s="36">
        <f>F403-E403</f>
        <v>20880</v>
      </c>
    </row>
    <row r="404" ht="15.75" thickBot="1">
      <c r="A404" s="23" t="s">
        <v>74</v>
      </c>
    </row>
    <row r="405" spans="1:5" ht="15.75" thickBot="1">
      <c r="A405" s="26" t="s">
        <v>0</v>
      </c>
      <c r="B405" s="26" t="s">
        <v>27</v>
      </c>
      <c r="C405" s="26" t="s">
        <v>1</v>
      </c>
      <c r="D405" s="27" t="s">
        <v>32</v>
      </c>
      <c r="E405" s="27" t="s">
        <v>33</v>
      </c>
    </row>
    <row r="406" spans="1:5" ht="23.25" thickBot="1">
      <c r="A406" s="13">
        <v>7</v>
      </c>
      <c r="B406" s="14" t="s">
        <v>2</v>
      </c>
      <c r="C406" s="15" t="s">
        <v>26</v>
      </c>
      <c r="D406" s="16">
        <v>650</v>
      </c>
      <c r="E406" s="16">
        <f aca="true" t="shared" si="19" ref="E406:E421">A406*D406</f>
        <v>4550</v>
      </c>
    </row>
    <row r="407" spans="1:5" ht="23.25" thickBot="1">
      <c r="A407" s="13">
        <v>3</v>
      </c>
      <c r="B407" s="14" t="s">
        <v>48</v>
      </c>
      <c r="C407" s="15" t="s">
        <v>26</v>
      </c>
      <c r="D407" s="16">
        <v>700</v>
      </c>
      <c r="E407" s="16">
        <f t="shared" si="19"/>
        <v>2100</v>
      </c>
    </row>
    <row r="408" spans="1:5" ht="23.25" thickBot="1">
      <c r="A408" s="13">
        <v>4</v>
      </c>
      <c r="B408" s="14" t="s">
        <v>46</v>
      </c>
      <c r="C408" s="15" t="s">
        <v>26</v>
      </c>
      <c r="D408" s="16">
        <v>1300</v>
      </c>
      <c r="E408" s="16">
        <f t="shared" si="19"/>
        <v>5200</v>
      </c>
    </row>
    <row r="409" spans="1:5" ht="15.75" thickBot="1">
      <c r="A409" s="13">
        <v>1</v>
      </c>
      <c r="B409" s="14" t="s">
        <v>30</v>
      </c>
      <c r="C409" s="15" t="s">
        <v>28</v>
      </c>
      <c r="D409" s="16">
        <v>2000</v>
      </c>
      <c r="E409" s="16">
        <f t="shared" si="19"/>
        <v>2000</v>
      </c>
    </row>
    <row r="410" spans="1:5" ht="15.75" thickBot="1">
      <c r="A410" s="13">
        <v>1</v>
      </c>
      <c r="B410" s="14" t="s">
        <v>31</v>
      </c>
      <c r="C410" s="15" t="s">
        <v>28</v>
      </c>
      <c r="D410" s="16">
        <v>5576</v>
      </c>
      <c r="E410" s="16">
        <f t="shared" si="19"/>
        <v>5576</v>
      </c>
    </row>
    <row r="411" spans="1:5" ht="15.75" thickBot="1">
      <c r="A411" s="13">
        <v>1</v>
      </c>
      <c r="B411" s="14" t="s">
        <v>19</v>
      </c>
      <c r="C411" s="15" t="s">
        <v>28</v>
      </c>
      <c r="D411" s="16">
        <v>3800</v>
      </c>
      <c r="E411" s="16">
        <f t="shared" si="19"/>
        <v>3800</v>
      </c>
    </row>
    <row r="412" spans="1:5" ht="15.75" thickBot="1">
      <c r="A412" s="13">
        <v>20</v>
      </c>
      <c r="B412" s="14" t="s">
        <v>11</v>
      </c>
      <c r="C412" s="15" t="s">
        <v>12</v>
      </c>
      <c r="D412" s="16">
        <v>40</v>
      </c>
      <c r="E412" s="16">
        <f t="shared" si="19"/>
        <v>800</v>
      </c>
    </row>
    <row r="413" spans="1:5" ht="15.75" thickBot="1">
      <c r="A413" s="13">
        <v>50</v>
      </c>
      <c r="B413" s="14" t="s">
        <v>10</v>
      </c>
      <c r="C413" s="15" t="s">
        <v>23</v>
      </c>
      <c r="D413" s="16">
        <v>120</v>
      </c>
      <c r="E413" s="16">
        <f t="shared" si="19"/>
        <v>6000</v>
      </c>
    </row>
    <row r="414" spans="1:5" ht="15.75" thickBot="1">
      <c r="A414" s="13">
        <v>1</v>
      </c>
      <c r="B414" s="14" t="s">
        <v>13</v>
      </c>
      <c r="C414" s="15" t="s">
        <v>24</v>
      </c>
      <c r="D414" s="16">
        <v>18000</v>
      </c>
      <c r="E414" s="16">
        <f t="shared" si="19"/>
        <v>18000</v>
      </c>
    </row>
    <row r="415" spans="1:5" ht="23.25" thickBot="1">
      <c r="A415" s="13">
        <v>1</v>
      </c>
      <c r="B415" s="14" t="s">
        <v>14</v>
      </c>
      <c r="C415" s="15" t="s">
        <v>25</v>
      </c>
      <c r="D415" s="16">
        <v>9500</v>
      </c>
      <c r="E415" s="16">
        <f t="shared" si="19"/>
        <v>9500</v>
      </c>
    </row>
    <row r="416" spans="1:5" ht="15.75" thickBot="1">
      <c r="A416" s="13">
        <v>500</v>
      </c>
      <c r="B416" s="14" t="s">
        <v>15</v>
      </c>
      <c r="C416" s="15" t="s">
        <v>29</v>
      </c>
      <c r="D416" s="16">
        <v>14</v>
      </c>
      <c r="E416" s="16">
        <f t="shared" si="19"/>
        <v>7000</v>
      </c>
    </row>
    <row r="417" spans="1:5" ht="15.75" thickBot="1">
      <c r="A417" s="13">
        <v>1</v>
      </c>
      <c r="B417" s="14" t="s">
        <v>18</v>
      </c>
      <c r="C417" s="15" t="s">
        <v>36</v>
      </c>
      <c r="D417" s="16">
        <v>15000</v>
      </c>
      <c r="E417" s="16">
        <f t="shared" si="19"/>
        <v>15000</v>
      </c>
    </row>
    <row r="418" spans="1:5" ht="15.75" thickBot="1">
      <c r="A418" s="13">
        <v>1</v>
      </c>
      <c r="B418" s="14" t="s">
        <v>34</v>
      </c>
      <c r="C418" s="15" t="s">
        <v>35</v>
      </c>
      <c r="D418" s="16">
        <v>15000</v>
      </c>
      <c r="E418" s="16">
        <f t="shared" si="19"/>
        <v>15000</v>
      </c>
    </row>
    <row r="419" spans="1:5" ht="15.75" thickBot="1">
      <c r="A419" s="13">
        <v>10</v>
      </c>
      <c r="B419" s="14" t="s">
        <v>7</v>
      </c>
      <c r="C419" s="15" t="s">
        <v>8</v>
      </c>
      <c r="D419" s="16">
        <v>800</v>
      </c>
      <c r="E419" s="16">
        <f t="shared" si="19"/>
        <v>8000</v>
      </c>
    </row>
    <row r="420" spans="1:5" ht="15.75" thickBot="1">
      <c r="A420" s="13">
        <v>30</v>
      </c>
      <c r="B420" s="14" t="s">
        <v>16</v>
      </c>
      <c r="C420" s="15" t="s">
        <v>17</v>
      </c>
      <c r="D420" s="16">
        <v>200</v>
      </c>
      <c r="E420" s="16">
        <f t="shared" si="19"/>
        <v>6000</v>
      </c>
    </row>
    <row r="421" spans="1:5" ht="23.25" thickBot="1">
      <c r="A421" s="13">
        <v>1</v>
      </c>
      <c r="B421" s="14" t="s">
        <v>38</v>
      </c>
      <c r="C421" s="15" t="s">
        <v>37</v>
      </c>
      <c r="D421" s="16">
        <v>4000</v>
      </c>
      <c r="E421" s="16">
        <f t="shared" si="19"/>
        <v>4000</v>
      </c>
    </row>
    <row r="422" spans="1:5" ht="15">
      <c r="A422" s="28"/>
      <c r="D422" s="31" t="s">
        <v>60</v>
      </c>
      <c r="E422" s="29">
        <f>SUM(E406:E421)</f>
        <v>112526</v>
      </c>
    </row>
    <row r="423" spans="4:7" ht="15">
      <c r="D423" s="34" t="s">
        <v>61</v>
      </c>
      <c r="E423" s="29">
        <f>E422*1.16</f>
        <v>130530.15999999999</v>
      </c>
      <c r="F423" s="36">
        <v>158370.16</v>
      </c>
      <c r="G423" s="36">
        <f>F423-E423</f>
        <v>27840.000000000015</v>
      </c>
    </row>
    <row r="424" ht="15.75" thickBot="1">
      <c r="A424" s="23" t="s">
        <v>75</v>
      </c>
    </row>
    <row r="425" spans="1:5" ht="15.75" thickBot="1">
      <c r="A425" s="26" t="s">
        <v>0</v>
      </c>
      <c r="B425" s="26" t="s">
        <v>27</v>
      </c>
      <c r="C425" s="26" t="s">
        <v>1</v>
      </c>
      <c r="D425" s="27" t="s">
        <v>32</v>
      </c>
      <c r="E425" s="27" t="s">
        <v>33</v>
      </c>
    </row>
    <row r="426" spans="1:5" ht="23.25" thickBot="1">
      <c r="A426" s="13">
        <v>7</v>
      </c>
      <c r="B426" s="14" t="s">
        <v>2</v>
      </c>
      <c r="C426" s="15" t="s">
        <v>26</v>
      </c>
      <c r="D426" s="16">
        <v>650</v>
      </c>
      <c r="E426" s="16">
        <f aca="true" t="shared" si="20" ref="E426:E441">A426*D426</f>
        <v>4550</v>
      </c>
    </row>
    <row r="427" spans="1:5" ht="23.25" thickBot="1">
      <c r="A427" s="13">
        <v>3</v>
      </c>
      <c r="B427" s="14" t="s">
        <v>48</v>
      </c>
      <c r="C427" s="15" t="s">
        <v>26</v>
      </c>
      <c r="D427" s="16">
        <v>700</v>
      </c>
      <c r="E427" s="16">
        <f t="shared" si="20"/>
        <v>2100</v>
      </c>
    </row>
    <row r="428" spans="1:5" ht="23.25" thickBot="1">
      <c r="A428" s="13">
        <v>4</v>
      </c>
      <c r="B428" s="14" t="s">
        <v>46</v>
      </c>
      <c r="C428" s="15" t="s">
        <v>26</v>
      </c>
      <c r="D428" s="16">
        <v>1300</v>
      </c>
      <c r="E428" s="16">
        <f t="shared" si="20"/>
        <v>5200</v>
      </c>
    </row>
    <row r="429" spans="1:5" ht="15.75" thickBot="1">
      <c r="A429" s="13">
        <v>1</v>
      </c>
      <c r="B429" s="14" t="s">
        <v>30</v>
      </c>
      <c r="C429" s="15" t="s">
        <v>28</v>
      </c>
      <c r="D429" s="16">
        <v>2000</v>
      </c>
      <c r="E429" s="16">
        <f t="shared" si="20"/>
        <v>2000</v>
      </c>
    </row>
    <row r="430" spans="1:5" ht="15.75" thickBot="1">
      <c r="A430" s="13">
        <v>1</v>
      </c>
      <c r="B430" s="14" t="s">
        <v>31</v>
      </c>
      <c r="C430" s="15" t="s">
        <v>28</v>
      </c>
      <c r="D430" s="16">
        <v>5576</v>
      </c>
      <c r="E430" s="16">
        <f t="shared" si="20"/>
        <v>5576</v>
      </c>
    </row>
    <row r="431" spans="1:5" ht="15.75" thickBot="1">
      <c r="A431" s="13">
        <v>1</v>
      </c>
      <c r="B431" s="14" t="s">
        <v>19</v>
      </c>
      <c r="C431" s="15" t="s">
        <v>28</v>
      </c>
      <c r="D431" s="16">
        <v>3800</v>
      </c>
      <c r="E431" s="16">
        <f t="shared" si="20"/>
        <v>3800</v>
      </c>
    </row>
    <row r="432" spans="1:5" ht="15.75" thickBot="1">
      <c r="A432" s="13">
        <v>20</v>
      </c>
      <c r="B432" s="14" t="s">
        <v>11</v>
      </c>
      <c r="C432" s="15" t="s">
        <v>12</v>
      </c>
      <c r="D432" s="16">
        <v>40</v>
      </c>
      <c r="E432" s="16">
        <f t="shared" si="20"/>
        <v>800</v>
      </c>
    </row>
    <row r="433" spans="1:5" ht="15.75" thickBot="1">
      <c r="A433" s="13">
        <v>50</v>
      </c>
      <c r="B433" s="14" t="s">
        <v>10</v>
      </c>
      <c r="C433" s="15" t="s">
        <v>23</v>
      </c>
      <c r="D433" s="16">
        <v>120</v>
      </c>
      <c r="E433" s="16">
        <f t="shared" si="20"/>
        <v>6000</v>
      </c>
    </row>
    <row r="434" spans="1:5" ht="15.75" thickBot="1">
      <c r="A434" s="13">
        <v>1</v>
      </c>
      <c r="B434" s="14" t="s">
        <v>13</v>
      </c>
      <c r="C434" s="15" t="s">
        <v>24</v>
      </c>
      <c r="D434" s="16">
        <v>18000</v>
      </c>
      <c r="E434" s="16">
        <f t="shared" si="20"/>
        <v>18000</v>
      </c>
    </row>
    <row r="435" spans="1:5" ht="23.25" thickBot="1">
      <c r="A435" s="13">
        <v>1</v>
      </c>
      <c r="B435" s="14" t="s">
        <v>14</v>
      </c>
      <c r="C435" s="15" t="s">
        <v>25</v>
      </c>
      <c r="D435" s="16">
        <v>9500</v>
      </c>
      <c r="E435" s="16">
        <f t="shared" si="20"/>
        <v>9500</v>
      </c>
    </row>
    <row r="436" spans="1:5" ht="15.75" thickBot="1">
      <c r="A436" s="13">
        <v>500</v>
      </c>
      <c r="B436" s="14" t="s">
        <v>15</v>
      </c>
      <c r="C436" s="15" t="s">
        <v>29</v>
      </c>
      <c r="D436" s="16">
        <v>14</v>
      </c>
      <c r="E436" s="16">
        <f t="shared" si="20"/>
        <v>7000</v>
      </c>
    </row>
    <row r="437" spans="1:5" ht="15.75" thickBot="1">
      <c r="A437" s="13">
        <v>1</v>
      </c>
      <c r="B437" s="14" t="s">
        <v>18</v>
      </c>
      <c r="C437" s="15" t="s">
        <v>36</v>
      </c>
      <c r="D437" s="16">
        <v>15000</v>
      </c>
      <c r="E437" s="16">
        <f t="shared" si="20"/>
        <v>15000</v>
      </c>
    </row>
    <row r="438" spans="1:5" ht="15.75" thickBot="1">
      <c r="A438" s="13">
        <v>1</v>
      </c>
      <c r="B438" s="14" t="s">
        <v>34</v>
      </c>
      <c r="C438" s="15" t="s">
        <v>35</v>
      </c>
      <c r="D438" s="16">
        <v>15000</v>
      </c>
      <c r="E438" s="16">
        <f t="shared" si="20"/>
        <v>15000</v>
      </c>
    </row>
    <row r="439" spans="1:5" ht="15.75" thickBot="1">
      <c r="A439" s="13">
        <v>10</v>
      </c>
      <c r="B439" s="14" t="s">
        <v>7</v>
      </c>
      <c r="C439" s="15" t="s">
        <v>8</v>
      </c>
      <c r="D439" s="16">
        <v>800</v>
      </c>
      <c r="E439" s="16">
        <f t="shared" si="20"/>
        <v>8000</v>
      </c>
    </row>
    <row r="440" spans="1:5" ht="15.75" thickBot="1">
      <c r="A440" s="13">
        <v>30</v>
      </c>
      <c r="B440" s="14" t="s">
        <v>16</v>
      </c>
      <c r="C440" s="15" t="s">
        <v>17</v>
      </c>
      <c r="D440" s="16">
        <v>200</v>
      </c>
      <c r="E440" s="16">
        <f t="shared" si="20"/>
        <v>6000</v>
      </c>
    </row>
    <row r="441" spans="1:5" ht="23.25" thickBot="1">
      <c r="A441" s="13">
        <v>1</v>
      </c>
      <c r="B441" s="14" t="s">
        <v>38</v>
      </c>
      <c r="C441" s="15" t="s">
        <v>37</v>
      </c>
      <c r="D441" s="16">
        <v>4000</v>
      </c>
      <c r="E441" s="16">
        <f t="shared" si="20"/>
        <v>4000</v>
      </c>
    </row>
    <row r="442" spans="1:5" ht="15">
      <c r="A442" s="28"/>
      <c r="D442" s="31" t="s">
        <v>60</v>
      </c>
      <c r="E442" s="29">
        <f>SUM(E426:E441)</f>
        <v>112526</v>
      </c>
    </row>
    <row r="443" spans="4:7" ht="15">
      <c r="D443" s="34" t="s">
        <v>61</v>
      </c>
      <c r="E443" s="29">
        <f>E442*1.16</f>
        <v>130530.15999999999</v>
      </c>
      <c r="F443" s="36">
        <v>158370.16</v>
      </c>
      <c r="G443" s="36">
        <f>F443-E443</f>
        <v>27840.000000000015</v>
      </c>
    </row>
    <row r="444" ht="15.75" thickBot="1">
      <c r="A444" s="23" t="s">
        <v>76</v>
      </c>
    </row>
    <row r="445" spans="1:5" ht="15.75" thickBot="1">
      <c r="A445" s="26" t="s">
        <v>0</v>
      </c>
      <c r="B445" s="26" t="s">
        <v>27</v>
      </c>
      <c r="C445" s="26" t="s">
        <v>1</v>
      </c>
      <c r="D445" s="27" t="s">
        <v>32</v>
      </c>
      <c r="E445" s="27" t="s">
        <v>33</v>
      </c>
    </row>
    <row r="446" spans="1:5" ht="23.25" thickBot="1">
      <c r="A446" s="13">
        <v>7</v>
      </c>
      <c r="B446" s="14" t="s">
        <v>2</v>
      </c>
      <c r="C446" s="15" t="s">
        <v>26</v>
      </c>
      <c r="D446" s="16">
        <v>650</v>
      </c>
      <c r="E446" s="16">
        <f aca="true" t="shared" si="21" ref="E446:E461">A446*D446</f>
        <v>4550</v>
      </c>
    </row>
    <row r="447" spans="1:5" ht="23.25" thickBot="1">
      <c r="A447" s="13">
        <v>3</v>
      </c>
      <c r="B447" s="14" t="s">
        <v>48</v>
      </c>
      <c r="C447" s="15" t="s">
        <v>26</v>
      </c>
      <c r="D447" s="16">
        <v>700</v>
      </c>
      <c r="E447" s="16">
        <f t="shared" si="21"/>
        <v>2100</v>
      </c>
    </row>
    <row r="448" spans="1:5" ht="23.25" thickBot="1">
      <c r="A448" s="13">
        <v>4</v>
      </c>
      <c r="B448" s="14" t="s">
        <v>46</v>
      </c>
      <c r="C448" s="15" t="s">
        <v>26</v>
      </c>
      <c r="D448" s="16">
        <v>1300</v>
      </c>
      <c r="E448" s="16">
        <f t="shared" si="21"/>
        <v>5200</v>
      </c>
    </row>
    <row r="449" spans="1:5" ht="15.75" thickBot="1">
      <c r="A449" s="13">
        <v>1</v>
      </c>
      <c r="B449" s="14" t="s">
        <v>30</v>
      </c>
      <c r="C449" s="15" t="s">
        <v>28</v>
      </c>
      <c r="D449" s="16">
        <v>2000</v>
      </c>
      <c r="E449" s="16">
        <f t="shared" si="21"/>
        <v>2000</v>
      </c>
    </row>
    <row r="450" spans="1:5" ht="15.75" thickBot="1">
      <c r="A450" s="13">
        <v>1</v>
      </c>
      <c r="B450" s="14" t="s">
        <v>31</v>
      </c>
      <c r="C450" s="15" t="s">
        <v>28</v>
      </c>
      <c r="D450" s="16">
        <v>5576</v>
      </c>
      <c r="E450" s="16">
        <f t="shared" si="21"/>
        <v>5576</v>
      </c>
    </row>
    <row r="451" spans="1:5" ht="15.75" thickBot="1">
      <c r="A451" s="13">
        <v>1</v>
      </c>
      <c r="B451" s="14" t="s">
        <v>19</v>
      </c>
      <c r="C451" s="15" t="s">
        <v>28</v>
      </c>
      <c r="D451" s="16">
        <v>3800</v>
      </c>
      <c r="E451" s="16">
        <f t="shared" si="21"/>
        <v>3800</v>
      </c>
    </row>
    <row r="452" spans="1:5" ht="15.75" thickBot="1">
      <c r="A452" s="13">
        <v>20</v>
      </c>
      <c r="B452" s="14" t="s">
        <v>11</v>
      </c>
      <c r="C452" s="15" t="s">
        <v>12</v>
      </c>
      <c r="D452" s="16">
        <v>40</v>
      </c>
      <c r="E452" s="16">
        <f t="shared" si="21"/>
        <v>800</v>
      </c>
    </row>
    <row r="453" spans="1:5" ht="15.75" thickBot="1">
      <c r="A453" s="13">
        <v>50</v>
      </c>
      <c r="B453" s="14" t="s">
        <v>10</v>
      </c>
      <c r="C453" s="15" t="s">
        <v>23</v>
      </c>
      <c r="D453" s="16">
        <v>120</v>
      </c>
      <c r="E453" s="16">
        <f t="shared" si="21"/>
        <v>6000</v>
      </c>
    </row>
    <row r="454" spans="1:5" ht="15.75" thickBot="1">
      <c r="A454" s="13">
        <v>1</v>
      </c>
      <c r="B454" s="14" t="s">
        <v>13</v>
      </c>
      <c r="C454" s="15" t="s">
        <v>24</v>
      </c>
      <c r="D454" s="16">
        <v>18000</v>
      </c>
      <c r="E454" s="16">
        <f t="shared" si="21"/>
        <v>18000</v>
      </c>
    </row>
    <row r="455" spans="1:5" ht="23.25" thickBot="1">
      <c r="A455" s="13">
        <v>1</v>
      </c>
      <c r="B455" s="14" t="s">
        <v>14</v>
      </c>
      <c r="C455" s="15" t="s">
        <v>25</v>
      </c>
      <c r="D455" s="16">
        <v>9500</v>
      </c>
      <c r="E455" s="16">
        <f t="shared" si="21"/>
        <v>9500</v>
      </c>
    </row>
    <row r="456" spans="1:5" ht="15.75" thickBot="1">
      <c r="A456" s="13">
        <v>500</v>
      </c>
      <c r="B456" s="14" t="s">
        <v>15</v>
      </c>
      <c r="C456" s="15" t="s">
        <v>29</v>
      </c>
      <c r="D456" s="16">
        <v>14</v>
      </c>
      <c r="E456" s="16">
        <f t="shared" si="21"/>
        <v>7000</v>
      </c>
    </row>
    <row r="457" spans="1:5" ht="15.75" thickBot="1">
      <c r="A457" s="13">
        <v>1</v>
      </c>
      <c r="B457" s="14" t="s">
        <v>18</v>
      </c>
      <c r="C457" s="15" t="s">
        <v>36</v>
      </c>
      <c r="D457" s="16">
        <v>15000</v>
      </c>
      <c r="E457" s="16">
        <f t="shared" si="21"/>
        <v>15000</v>
      </c>
    </row>
    <row r="458" spans="1:5" ht="15.75" thickBot="1">
      <c r="A458" s="13">
        <v>1</v>
      </c>
      <c r="B458" s="14" t="s">
        <v>34</v>
      </c>
      <c r="C458" s="15" t="s">
        <v>35</v>
      </c>
      <c r="D458" s="16">
        <v>15000</v>
      </c>
      <c r="E458" s="16">
        <f t="shared" si="21"/>
        <v>15000</v>
      </c>
    </row>
    <row r="459" spans="1:5" ht="15.75" thickBot="1">
      <c r="A459" s="13">
        <v>10</v>
      </c>
      <c r="B459" s="14" t="s">
        <v>7</v>
      </c>
      <c r="C459" s="15" t="s">
        <v>8</v>
      </c>
      <c r="D459" s="16">
        <v>800</v>
      </c>
      <c r="E459" s="16">
        <f t="shared" si="21"/>
        <v>8000</v>
      </c>
    </row>
    <row r="460" spans="1:5" ht="15.75" thickBot="1">
      <c r="A460" s="13">
        <v>30</v>
      </c>
      <c r="B460" s="14" t="s">
        <v>16</v>
      </c>
      <c r="C460" s="15" t="s">
        <v>17</v>
      </c>
      <c r="D460" s="16">
        <v>200</v>
      </c>
      <c r="E460" s="16">
        <f t="shared" si="21"/>
        <v>6000</v>
      </c>
    </row>
    <row r="461" spans="1:5" ht="23.25" thickBot="1">
      <c r="A461" s="13">
        <v>1</v>
      </c>
      <c r="B461" s="14" t="s">
        <v>38</v>
      </c>
      <c r="C461" s="15" t="s">
        <v>37</v>
      </c>
      <c r="D461" s="16">
        <v>4000</v>
      </c>
      <c r="E461" s="16">
        <f t="shared" si="21"/>
        <v>4000</v>
      </c>
    </row>
    <row r="462" spans="1:5" ht="15">
      <c r="A462" s="28"/>
      <c r="D462" s="31" t="s">
        <v>60</v>
      </c>
      <c r="E462" s="29">
        <f>SUM(E446:E461)</f>
        <v>112526</v>
      </c>
    </row>
    <row r="463" spans="4:7" ht="15">
      <c r="D463" s="34" t="s">
        <v>61</v>
      </c>
      <c r="E463" s="29">
        <f>E462*1.16</f>
        <v>130530.15999999999</v>
      </c>
      <c r="F463" s="36">
        <v>158370.16</v>
      </c>
      <c r="G463" s="36">
        <f>F463-E463</f>
        <v>27840.000000000015</v>
      </c>
    </row>
    <row r="464" ht="15.75" thickBot="1">
      <c r="A464" s="23" t="s">
        <v>77</v>
      </c>
    </row>
    <row r="465" spans="1:5" ht="15.75" thickBot="1">
      <c r="A465" s="26" t="s">
        <v>0</v>
      </c>
      <c r="B465" s="26" t="s">
        <v>27</v>
      </c>
      <c r="C465" s="26" t="s">
        <v>1</v>
      </c>
      <c r="D465" s="27" t="s">
        <v>32</v>
      </c>
      <c r="E465" s="27" t="s">
        <v>33</v>
      </c>
    </row>
    <row r="466" spans="1:5" ht="23.25" thickBot="1">
      <c r="A466" s="13">
        <v>7</v>
      </c>
      <c r="B466" s="14" t="s">
        <v>2</v>
      </c>
      <c r="C466" s="15" t="s">
        <v>26</v>
      </c>
      <c r="D466" s="16">
        <v>650</v>
      </c>
      <c r="E466" s="16">
        <f aca="true" t="shared" si="22" ref="E466:E481">A466*D466</f>
        <v>4550</v>
      </c>
    </row>
    <row r="467" spans="1:5" ht="23.25" thickBot="1">
      <c r="A467" s="13">
        <v>3</v>
      </c>
      <c r="B467" s="14" t="s">
        <v>48</v>
      </c>
      <c r="C467" s="15" t="s">
        <v>26</v>
      </c>
      <c r="D467" s="16">
        <v>700</v>
      </c>
      <c r="E467" s="16">
        <f t="shared" si="22"/>
        <v>2100</v>
      </c>
    </row>
    <row r="468" spans="1:5" ht="23.25" thickBot="1">
      <c r="A468" s="13">
        <v>4</v>
      </c>
      <c r="B468" s="14" t="s">
        <v>46</v>
      </c>
      <c r="C468" s="15" t="s">
        <v>26</v>
      </c>
      <c r="D468" s="16">
        <v>1300</v>
      </c>
      <c r="E468" s="16">
        <f t="shared" si="22"/>
        <v>5200</v>
      </c>
    </row>
    <row r="469" spans="1:5" ht="15.75" thickBot="1">
      <c r="A469" s="13">
        <v>1</v>
      </c>
      <c r="B469" s="14" t="s">
        <v>30</v>
      </c>
      <c r="C469" s="15" t="s">
        <v>28</v>
      </c>
      <c r="D469" s="16">
        <v>2000</v>
      </c>
      <c r="E469" s="16">
        <f t="shared" si="22"/>
        <v>2000</v>
      </c>
    </row>
    <row r="470" spans="1:5" ht="15.75" thickBot="1">
      <c r="A470" s="13">
        <v>1</v>
      </c>
      <c r="B470" s="14" t="s">
        <v>31</v>
      </c>
      <c r="C470" s="15" t="s">
        <v>28</v>
      </c>
      <c r="D470" s="16">
        <v>5576</v>
      </c>
      <c r="E470" s="16">
        <f t="shared" si="22"/>
        <v>5576</v>
      </c>
    </row>
    <row r="471" spans="1:5" ht="15.75" thickBot="1">
      <c r="A471" s="13">
        <v>1</v>
      </c>
      <c r="B471" s="14" t="s">
        <v>19</v>
      </c>
      <c r="C471" s="15" t="s">
        <v>28</v>
      </c>
      <c r="D471" s="16">
        <v>3800</v>
      </c>
      <c r="E471" s="16">
        <f t="shared" si="22"/>
        <v>3800</v>
      </c>
    </row>
    <row r="472" spans="1:5" ht="15.75" thickBot="1">
      <c r="A472" s="13">
        <v>20</v>
      </c>
      <c r="B472" s="14" t="s">
        <v>11</v>
      </c>
      <c r="C472" s="15" t="s">
        <v>12</v>
      </c>
      <c r="D472" s="16">
        <v>40</v>
      </c>
      <c r="E472" s="16">
        <f t="shared" si="22"/>
        <v>800</v>
      </c>
    </row>
    <row r="473" spans="1:5" ht="15.75" thickBot="1">
      <c r="A473" s="13">
        <v>50</v>
      </c>
      <c r="B473" s="14" t="s">
        <v>10</v>
      </c>
      <c r="C473" s="15" t="s">
        <v>23</v>
      </c>
      <c r="D473" s="16">
        <v>120</v>
      </c>
      <c r="E473" s="16">
        <f t="shared" si="22"/>
        <v>6000</v>
      </c>
    </row>
    <row r="474" spans="1:5" ht="15.75" thickBot="1">
      <c r="A474" s="13">
        <v>1</v>
      </c>
      <c r="B474" s="14" t="s">
        <v>13</v>
      </c>
      <c r="C474" s="15" t="s">
        <v>24</v>
      </c>
      <c r="D474" s="16">
        <v>18000</v>
      </c>
      <c r="E474" s="16">
        <f t="shared" si="22"/>
        <v>18000</v>
      </c>
    </row>
    <row r="475" spans="1:5" ht="23.25" thickBot="1">
      <c r="A475" s="13">
        <v>1</v>
      </c>
      <c r="B475" s="14" t="s">
        <v>14</v>
      </c>
      <c r="C475" s="15" t="s">
        <v>25</v>
      </c>
      <c r="D475" s="16">
        <v>9500</v>
      </c>
      <c r="E475" s="16">
        <f t="shared" si="22"/>
        <v>9500</v>
      </c>
    </row>
    <row r="476" spans="1:5" ht="15.75" thickBot="1">
      <c r="A476" s="13">
        <v>500</v>
      </c>
      <c r="B476" s="14" t="s">
        <v>15</v>
      </c>
      <c r="C476" s="15" t="s">
        <v>29</v>
      </c>
      <c r="D476" s="16">
        <v>14</v>
      </c>
      <c r="E476" s="16">
        <f t="shared" si="22"/>
        <v>7000</v>
      </c>
    </row>
    <row r="477" spans="1:5" ht="15.75" thickBot="1">
      <c r="A477" s="13">
        <v>1</v>
      </c>
      <c r="B477" s="14" t="s">
        <v>18</v>
      </c>
      <c r="C477" s="15" t="s">
        <v>36</v>
      </c>
      <c r="D477" s="16">
        <v>15000</v>
      </c>
      <c r="E477" s="16">
        <f t="shared" si="22"/>
        <v>15000</v>
      </c>
    </row>
    <row r="478" spans="1:5" ht="15.75" thickBot="1">
      <c r="A478" s="13">
        <v>1</v>
      </c>
      <c r="B478" s="14" t="s">
        <v>34</v>
      </c>
      <c r="C478" s="15" t="s">
        <v>35</v>
      </c>
      <c r="D478" s="16">
        <v>15000</v>
      </c>
      <c r="E478" s="16">
        <f t="shared" si="22"/>
        <v>15000</v>
      </c>
    </row>
    <row r="479" spans="1:5" ht="15.75" thickBot="1">
      <c r="A479" s="13">
        <v>10</v>
      </c>
      <c r="B479" s="14" t="s">
        <v>7</v>
      </c>
      <c r="C479" s="15" t="s">
        <v>8</v>
      </c>
      <c r="D479" s="16">
        <v>800</v>
      </c>
      <c r="E479" s="16">
        <f t="shared" si="22"/>
        <v>8000</v>
      </c>
    </row>
    <row r="480" spans="1:5" ht="15.75" thickBot="1">
      <c r="A480" s="13">
        <v>30</v>
      </c>
      <c r="B480" s="14" t="s">
        <v>16</v>
      </c>
      <c r="C480" s="15" t="s">
        <v>17</v>
      </c>
      <c r="D480" s="16">
        <v>200</v>
      </c>
      <c r="E480" s="16">
        <f t="shared" si="22"/>
        <v>6000</v>
      </c>
    </row>
    <row r="481" spans="1:5" ht="23.25" thickBot="1">
      <c r="A481" s="13">
        <v>1</v>
      </c>
      <c r="B481" s="14" t="s">
        <v>38</v>
      </c>
      <c r="C481" s="15" t="s">
        <v>37</v>
      </c>
      <c r="D481" s="16">
        <v>4000</v>
      </c>
      <c r="E481" s="16">
        <f t="shared" si="22"/>
        <v>4000</v>
      </c>
    </row>
    <row r="482" spans="1:5" ht="15">
      <c r="A482" s="28"/>
      <c r="D482" s="31" t="s">
        <v>60</v>
      </c>
      <c r="E482" s="29">
        <f>SUM(E466:E481)</f>
        <v>112526</v>
      </c>
    </row>
    <row r="483" spans="4:7" ht="15">
      <c r="D483" s="34" t="s">
        <v>61</v>
      </c>
      <c r="E483" s="29">
        <f>E482*1.16</f>
        <v>130530.15999999999</v>
      </c>
      <c r="F483" s="36">
        <v>158370.16</v>
      </c>
      <c r="G483" s="36">
        <f>F483-E483</f>
        <v>27840.000000000015</v>
      </c>
    </row>
    <row r="484" ht="15.75" thickBot="1">
      <c r="A484" s="23" t="s">
        <v>78</v>
      </c>
    </row>
    <row r="485" spans="1:5" ht="15.75" thickBot="1">
      <c r="A485" s="26" t="s">
        <v>0</v>
      </c>
      <c r="B485" s="26" t="s">
        <v>27</v>
      </c>
      <c r="C485" s="26" t="s">
        <v>1</v>
      </c>
      <c r="D485" s="27" t="s">
        <v>32</v>
      </c>
      <c r="E485" s="27" t="s">
        <v>33</v>
      </c>
    </row>
    <row r="486" spans="1:5" ht="23.25" thickBot="1">
      <c r="A486" s="13">
        <v>7</v>
      </c>
      <c r="B486" s="14" t="s">
        <v>2</v>
      </c>
      <c r="C486" s="15" t="s">
        <v>26</v>
      </c>
      <c r="D486" s="16">
        <v>650</v>
      </c>
      <c r="E486" s="16">
        <f aca="true" t="shared" si="23" ref="E486:E501">A486*D486</f>
        <v>4550</v>
      </c>
    </row>
    <row r="487" spans="1:5" ht="23.25" thickBot="1">
      <c r="A487" s="13">
        <v>3</v>
      </c>
      <c r="B487" s="14" t="s">
        <v>48</v>
      </c>
      <c r="C487" s="15" t="s">
        <v>26</v>
      </c>
      <c r="D487" s="16">
        <v>700</v>
      </c>
      <c r="E487" s="16">
        <f t="shared" si="23"/>
        <v>2100</v>
      </c>
    </row>
    <row r="488" spans="1:5" ht="23.25" thickBot="1">
      <c r="A488" s="13">
        <v>4</v>
      </c>
      <c r="B488" s="14" t="s">
        <v>46</v>
      </c>
      <c r="C488" s="15" t="s">
        <v>26</v>
      </c>
      <c r="D488" s="16">
        <v>1300</v>
      </c>
      <c r="E488" s="16">
        <f t="shared" si="23"/>
        <v>5200</v>
      </c>
    </row>
    <row r="489" spans="1:5" ht="15.75" thickBot="1">
      <c r="A489" s="13">
        <v>1</v>
      </c>
      <c r="B489" s="14" t="s">
        <v>30</v>
      </c>
      <c r="C489" s="15" t="s">
        <v>28</v>
      </c>
      <c r="D489" s="16">
        <v>2000</v>
      </c>
      <c r="E489" s="16">
        <f t="shared" si="23"/>
        <v>2000</v>
      </c>
    </row>
    <row r="490" spans="1:5" ht="15.75" thickBot="1">
      <c r="A490" s="13">
        <v>1</v>
      </c>
      <c r="B490" s="14" t="s">
        <v>31</v>
      </c>
      <c r="C490" s="15" t="s">
        <v>28</v>
      </c>
      <c r="D490" s="16">
        <v>5576</v>
      </c>
      <c r="E490" s="16">
        <f t="shared" si="23"/>
        <v>5576</v>
      </c>
    </row>
    <row r="491" spans="1:5" ht="15.75" thickBot="1">
      <c r="A491" s="13">
        <v>1</v>
      </c>
      <c r="B491" s="14" t="s">
        <v>19</v>
      </c>
      <c r="C491" s="15" t="s">
        <v>28</v>
      </c>
      <c r="D491" s="16">
        <v>3800</v>
      </c>
      <c r="E491" s="16">
        <f t="shared" si="23"/>
        <v>3800</v>
      </c>
    </row>
    <row r="492" spans="1:5" ht="15.75" thickBot="1">
      <c r="A492" s="13">
        <v>20</v>
      </c>
      <c r="B492" s="14" t="s">
        <v>11</v>
      </c>
      <c r="C492" s="15" t="s">
        <v>12</v>
      </c>
      <c r="D492" s="16">
        <v>40</v>
      </c>
      <c r="E492" s="16">
        <f t="shared" si="23"/>
        <v>800</v>
      </c>
    </row>
    <row r="493" spans="1:5" ht="15.75" thickBot="1">
      <c r="A493" s="13">
        <v>50</v>
      </c>
      <c r="B493" s="14" t="s">
        <v>10</v>
      </c>
      <c r="C493" s="15" t="s">
        <v>23</v>
      </c>
      <c r="D493" s="16">
        <v>120</v>
      </c>
      <c r="E493" s="16">
        <f t="shared" si="23"/>
        <v>6000</v>
      </c>
    </row>
    <row r="494" spans="1:5" ht="15.75" thickBot="1">
      <c r="A494" s="13">
        <v>1</v>
      </c>
      <c r="B494" s="14" t="s">
        <v>13</v>
      </c>
      <c r="C494" s="15" t="s">
        <v>24</v>
      </c>
      <c r="D494" s="16">
        <v>18000</v>
      </c>
      <c r="E494" s="16">
        <f t="shared" si="23"/>
        <v>18000</v>
      </c>
    </row>
    <row r="495" spans="1:5" ht="23.25" thickBot="1">
      <c r="A495" s="13">
        <v>1</v>
      </c>
      <c r="B495" s="14" t="s">
        <v>14</v>
      </c>
      <c r="C495" s="15" t="s">
        <v>25</v>
      </c>
      <c r="D495" s="16">
        <v>9500</v>
      </c>
      <c r="E495" s="16">
        <f t="shared" si="23"/>
        <v>9500</v>
      </c>
    </row>
    <row r="496" spans="1:5" ht="15.75" thickBot="1">
      <c r="A496" s="13">
        <v>500</v>
      </c>
      <c r="B496" s="14" t="s">
        <v>15</v>
      </c>
      <c r="C496" s="15" t="s">
        <v>29</v>
      </c>
      <c r="D496" s="16">
        <v>14</v>
      </c>
      <c r="E496" s="16">
        <f t="shared" si="23"/>
        <v>7000</v>
      </c>
    </row>
    <row r="497" spans="1:5" ht="15.75" thickBot="1">
      <c r="A497" s="13">
        <v>1</v>
      </c>
      <c r="B497" s="14" t="s">
        <v>18</v>
      </c>
      <c r="C497" s="15" t="s">
        <v>36</v>
      </c>
      <c r="D497" s="16">
        <v>15000</v>
      </c>
      <c r="E497" s="16">
        <f t="shared" si="23"/>
        <v>15000</v>
      </c>
    </row>
    <row r="498" spans="1:5" ht="15.75" thickBot="1">
      <c r="A498" s="13">
        <v>1</v>
      </c>
      <c r="B498" s="14" t="s">
        <v>34</v>
      </c>
      <c r="C498" s="15" t="s">
        <v>35</v>
      </c>
      <c r="D498" s="16">
        <v>15000</v>
      </c>
      <c r="E498" s="16">
        <f t="shared" si="23"/>
        <v>15000</v>
      </c>
    </row>
    <row r="499" spans="1:5" ht="15.75" thickBot="1">
      <c r="A499" s="13">
        <v>10</v>
      </c>
      <c r="B499" s="14" t="s">
        <v>7</v>
      </c>
      <c r="C499" s="15" t="s">
        <v>8</v>
      </c>
      <c r="D499" s="16">
        <v>800</v>
      </c>
      <c r="E499" s="16">
        <f t="shared" si="23"/>
        <v>8000</v>
      </c>
    </row>
    <row r="500" spans="1:5" ht="15.75" thickBot="1">
      <c r="A500" s="13">
        <v>30</v>
      </c>
      <c r="B500" s="14" t="s">
        <v>16</v>
      </c>
      <c r="C500" s="15" t="s">
        <v>17</v>
      </c>
      <c r="D500" s="16">
        <v>200</v>
      </c>
      <c r="E500" s="16">
        <f t="shared" si="23"/>
        <v>6000</v>
      </c>
    </row>
    <row r="501" spans="1:5" ht="23.25" thickBot="1">
      <c r="A501" s="13">
        <v>1</v>
      </c>
      <c r="B501" s="14" t="s">
        <v>38</v>
      </c>
      <c r="C501" s="15" t="s">
        <v>37</v>
      </c>
      <c r="D501" s="16">
        <v>4000</v>
      </c>
      <c r="E501" s="16">
        <f t="shared" si="23"/>
        <v>4000</v>
      </c>
    </row>
    <row r="502" spans="1:5" ht="15">
      <c r="A502" s="28"/>
      <c r="D502" s="31" t="s">
        <v>60</v>
      </c>
      <c r="E502" s="29">
        <f>SUM(E486:E501)</f>
        <v>112526</v>
      </c>
    </row>
    <row r="503" spans="4:7" ht="15">
      <c r="D503" s="34" t="s">
        <v>61</v>
      </c>
      <c r="E503" s="29">
        <f>E502*1.16</f>
        <v>130530.15999999999</v>
      </c>
      <c r="F503" s="36">
        <v>158370.16</v>
      </c>
      <c r="G503" s="36">
        <f>F503-E503</f>
        <v>27840.000000000015</v>
      </c>
    </row>
    <row r="504" spans="4:7" ht="15">
      <c r="D504" s="34"/>
      <c r="E504" s="29"/>
      <c r="F504" s="36"/>
      <c r="G504" s="36"/>
    </row>
    <row r="505" spans="4:7" ht="15">
      <c r="D505" s="34"/>
      <c r="E505" s="29"/>
      <c r="F505" s="36"/>
      <c r="G505" s="36"/>
    </row>
    <row r="506" spans="4:7" ht="15">
      <c r="D506" s="34"/>
      <c r="E506" s="29"/>
      <c r="F506" s="36"/>
      <c r="G506" s="36"/>
    </row>
    <row r="507" spans="4:7" ht="15">
      <c r="D507" s="34"/>
      <c r="E507" s="29"/>
      <c r="F507" s="36"/>
      <c r="G507" s="36"/>
    </row>
    <row r="508" spans="4:7" ht="15">
      <c r="D508" s="34"/>
      <c r="E508" s="29"/>
      <c r="F508" s="36"/>
      <c r="G508" s="36"/>
    </row>
    <row r="509" spans="4:7" ht="15">
      <c r="D509" s="34"/>
      <c r="E509" s="29"/>
      <c r="F509" s="36"/>
      <c r="G509" s="36"/>
    </row>
    <row r="510" ht="15">
      <c r="G510" s="36">
        <f>SUM(G1:G509)</f>
        <v>328613.6</v>
      </c>
    </row>
    <row r="511" spans="1:8" s="33" customFormat="1" ht="15">
      <c r="A511" s="23"/>
      <c r="B511" s="32"/>
      <c r="D511" s="29"/>
      <c r="E511" s="29">
        <f>E22+E43+E65+E89+E112+E133+E154+E175+E195+E216+E237+E258+E279+E303+E323+E343+E363+E383+E403+E423+E443+E463+E483+E503</f>
        <v>3244536.2400000007</v>
      </c>
      <c r="F511" s="29">
        <f>F22+F43+F65+F89+F112+F133+F154+F175+F195+F216+F237+F258+F279+F303+F323+F343+F363+F383+F403+F423+F443+F463+F483+F503</f>
        <v>3573149.8400000017</v>
      </c>
      <c r="G511" s="36">
        <f>F511-E511</f>
        <v>328613.600000001</v>
      </c>
      <c r="H511" s="36"/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6" sqref="D6"/>
    </sheetView>
  </sheetViews>
  <sheetFormatPr defaultColWidth="11.421875" defaultRowHeight="15"/>
  <cols>
    <col min="1" max="1" width="14.8515625" style="0" bestFit="1" customWidth="1"/>
    <col min="2" max="2" width="17.28125" style="0" bestFit="1" customWidth="1"/>
    <col min="3" max="3" width="13.140625" style="37" bestFit="1" customWidth="1"/>
    <col min="4" max="4" width="25.7109375" style="0" bestFit="1" customWidth="1"/>
  </cols>
  <sheetData>
    <row r="1" spans="1:4" ht="15.75" thickBot="1">
      <c r="A1" s="47" t="s">
        <v>81</v>
      </c>
      <c r="B1" s="47" t="s">
        <v>82</v>
      </c>
      <c r="C1" s="50" t="s">
        <v>32</v>
      </c>
      <c r="D1" s="51" t="s">
        <v>88</v>
      </c>
    </row>
    <row r="2" spans="1:4" ht="15">
      <c r="A2" s="46" t="s">
        <v>83</v>
      </c>
      <c r="B2" s="48">
        <v>43589</v>
      </c>
      <c r="C2" s="49">
        <v>2773216.64</v>
      </c>
      <c r="D2" s="52" t="s">
        <v>91</v>
      </c>
    </row>
    <row r="3" spans="1:4" ht="15">
      <c r="A3" s="42" t="s">
        <v>79</v>
      </c>
      <c r="B3" s="43">
        <v>43594</v>
      </c>
      <c r="C3" s="44">
        <v>0</v>
      </c>
      <c r="D3" s="45" t="s">
        <v>89</v>
      </c>
    </row>
    <row r="4" spans="1:4" ht="15">
      <c r="A4" s="42" t="s">
        <v>80</v>
      </c>
      <c r="B4" s="43">
        <v>43596</v>
      </c>
      <c r="C4" s="44">
        <v>0</v>
      </c>
      <c r="D4" s="45" t="s">
        <v>89</v>
      </c>
    </row>
    <row r="5" spans="1:4" ht="15">
      <c r="A5" s="42" t="s">
        <v>90</v>
      </c>
      <c r="B5" s="43">
        <v>43601</v>
      </c>
      <c r="C5" s="44">
        <v>0</v>
      </c>
      <c r="D5" s="45" t="s">
        <v>89</v>
      </c>
    </row>
    <row r="7" spans="2:3" ht="15.75" thickBot="1">
      <c r="B7" s="39" t="s">
        <v>85</v>
      </c>
      <c r="C7" s="38">
        <f>SUM(C2:C6)</f>
        <v>2773216.64</v>
      </c>
    </row>
    <row r="8" ht="15.75" thickTop="1"/>
    <row r="9" spans="1:3" ht="15">
      <c r="A9" s="42" t="s">
        <v>84</v>
      </c>
      <c r="B9" s="43">
        <v>43600</v>
      </c>
      <c r="C9" s="44">
        <v>517554.88</v>
      </c>
    </row>
    <row r="11" spans="2:3" ht="15.75" thickBot="1">
      <c r="B11" s="39" t="s">
        <v>86</v>
      </c>
      <c r="C11" s="40">
        <f>SUM(C9:C10)</f>
        <v>517554.88</v>
      </c>
    </row>
    <row r="12" ht="15.75" thickTop="1"/>
    <row r="13" spans="2:3" ht="15.75" thickBot="1">
      <c r="B13" s="41" t="s">
        <v>87</v>
      </c>
      <c r="C13" s="38">
        <f>C7-C11</f>
        <v>2255661.7600000002</v>
      </c>
    </row>
    <row r="14" ht="15.75" thickTop="1"/>
  </sheetData>
  <sheetProtection/>
  <printOptions horizontalCentered="1"/>
  <pageMargins left="0.7086614173228347" right="0.7086614173228347" top="0.7480314960629921" bottom="0.7480314960629921" header="0.31496062992125984" footer="0.31496062992125984"/>
  <pageSetup orientation="portrait" r:id="rId1"/>
  <headerFooter>
    <oddHeader>&amp;C&amp;"-,Negrita"&amp;12&amp;A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67">
      <selection activeCell="A37" sqref="A1:IV16384"/>
    </sheetView>
  </sheetViews>
  <sheetFormatPr defaultColWidth="11.421875" defaultRowHeight="15"/>
  <cols>
    <col min="1" max="1" width="9.28125" style="30" bestFit="1" customWidth="1"/>
    <col min="2" max="2" width="13.57421875" style="24" bestFit="1" customWidth="1"/>
    <col min="3" max="3" width="60.8515625" style="21" customWidth="1"/>
    <col min="4" max="4" width="9.57421875" style="25" hidden="1" customWidth="1"/>
    <col min="5" max="5" width="14.140625" style="25" hidden="1" customWidth="1"/>
    <col min="6" max="6" width="14.140625" style="35" hidden="1" customWidth="1"/>
    <col min="7" max="7" width="13.140625" style="35" hidden="1" customWidth="1"/>
    <col min="8" max="8" width="12.57421875" style="35" bestFit="1" customWidth="1"/>
    <col min="9" max="10" width="11.421875" style="21" customWidth="1"/>
    <col min="11" max="16384" width="11.421875" style="21" customWidth="1"/>
  </cols>
  <sheetData>
    <row r="1" ht="15.75" thickBot="1">
      <c r="A1" s="23" t="s">
        <v>58</v>
      </c>
    </row>
    <row r="2" spans="1:5" ht="15.75" thickBot="1">
      <c r="A2" s="26" t="s">
        <v>0</v>
      </c>
      <c r="B2" s="26" t="s">
        <v>27</v>
      </c>
      <c r="C2" s="26" t="s">
        <v>1</v>
      </c>
      <c r="D2" s="27" t="s">
        <v>32</v>
      </c>
      <c r="E2" s="27" t="s">
        <v>33</v>
      </c>
    </row>
    <row r="3" spans="1:5" ht="23.25" thickBot="1">
      <c r="A3" s="13">
        <v>7</v>
      </c>
      <c r="B3" s="14" t="s">
        <v>2</v>
      </c>
      <c r="C3" s="15" t="s">
        <v>26</v>
      </c>
      <c r="D3" s="16">
        <v>650</v>
      </c>
      <c r="E3" s="16">
        <f aca="true" t="shared" si="0" ref="E3:E19">A3*D3</f>
        <v>4550</v>
      </c>
    </row>
    <row r="4" spans="1:5" ht="23.25" thickBot="1">
      <c r="A4" s="13">
        <v>3</v>
      </c>
      <c r="B4" s="14" t="s">
        <v>48</v>
      </c>
      <c r="C4" s="15" t="s">
        <v>26</v>
      </c>
      <c r="D4" s="16">
        <v>700</v>
      </c>
      <c r="E4" s="16">
        <f t="shared" si="0"/>
        <v>2100</v>
      </c>
    </row>
    <row r="5" spans="1:5" ht="23.25" thickBot="1">
      <c r="A5" s="13">
        <v>1</v>
      </c>
      <c r="B5" s="14" t="s">
        <v>47</v>
      </c>
      <c r="C5" s="15" t="s">
        <v>26</v>
      </c>
      <c r="D5" s="16">
        <v>1600</v>
      </c>
      <c r="E5" s="16">
        <f t="shared" si="0"/>
        <v>1600</v>
      </c>
    </row>
    <row r="6" spans="1:5" ht="23.25" thickBot="1">
      <c r="A6" s="13">
        <v>3</v>
      </c>
      <c r="B6" s="14" t="s">
        <v>46</v>
      </c>
      <c r="C6" s="15" t="s">
        <v>26</v>
      </c>
      <c r="D6" s="16">
        <v>1300</v>
      </c>
      <c r="E6" s="16">
        <f t="shared" si="0"/>
        <v>3900</v>
      </c>
    </row>
    <row r="7" spans="1:5" ht="15.75" thickBot="1">
      <c r="A7" s="13">
        <v>1</v>
      </c>
      <c r="B7" s="14" t="s">
        <v>30</v>
      </c>
      <c r="C7" s="15" t="s">
        <v>28</v>
      </c>
      <c r="D7" s="16">
        <v>2000</v>
      </c>
      <c r="E7" s="16">
        <f t="shared" si="0"/>
        <v>2000</v>
      </c>
    </row>
    <row r="8" spans="1:5" ht="15.75" thickBot="1">
      <c r="A8" s="13">
        <v>1</v>
      </c>
      <c r="B8" s="14" t="s">
        <v>31</v>
      </c>
      <c r="C8" s="15" t="s">
        <v>28</v>
      </c>
      <c r="D8" s="16">
        <v>5576</v>
      </c>
      <c r="E8" s="16">
        <f t="shared" si="0"/>
        <v>5576</v>
      </c>
    </row>
    <row r="9" spans="1:5" ht="15.75" thickBot="1">
      <c r="A9" s="13">
        <v>1</v>
      </c>
      <c r="B9" s="14" t="s">
        <v>19</v>
      </c>
      <c r="C9" s="15" t="s">
        <v>28</v>
      </c>
      <c r="D9" s="16">
        <v>3800</v>
      </c>
      <c r="E9" s="16">
        <f t="shared" si="0"/>
        <v>3800</v>
      </c>
    </row>
    <row r="10" spans="1:5" ht="15.75" thickBot="1">
      <c r="A10" s="13">
        <v>10</v>
      </c>
      <c r="B10" s="14" t="s">
        <v>11</v>
      </c>
      <c r="C10" s="15" t="s">
        <v>12</v>
      </c>
      <c r="D10" s="16">
        <v>40</v>
      </c>
      <c r="E10" s="16">
        <f t="shared" si="0"/>
        <v>400</v>
      </c>
    </row>
    <row r="11" spans="1:5" ht="15.75" thickBot="1">
      <c r="A11" s="13">
        <v>50</v>
      </c>
      <c r="B11" s="14" t="s">
        <v>10</v>
      </c>
      <c r="C11" s="15" t="s">
        <v>23</v>
      </c>
      <c r="D11" s="16">
        <v>120</v>
      </c>
      <c r="E11" s="16">
        <f t="shared" si="0"/>
        <v>6000</v>
      </c>
    </row>
    <row r="12" spans="1:5" ht="15.75" thickBot="1">
      <c r="A12" s="13">
        <v>1</v>
      </c>
      <c r="B12" s="14" t="s">
        <v>13</v>
      </c>
      <c r="C12" s="15" t="s">
        <v>24</v>
      </c>
      <c r="D12" s="16">
        <v>18000</v>
      </c>
      <c r="E12" s="16">
        <f t="shared" si="0"/>
        <v>18000</v>
      </c>
    </row>
    <row r="13" spans="1:5" ht="23.25" thickBot="1">
      <c r="A13" s="13">
        <v>1</v>
      </c>
      <c r="B13" s="14" t="s">
        <v>14</v>
      </c>
      <c r="C13" s="15" t="s">
        <v>25</v>
      </c>
      <c r="D13" s="16">
        <v>9500</v>
      </c>
      <c r="E13" s="16">
        <f t="shared" si="0"/>
        <v>9500</v>
      </c>
    </row>
    <row r="14" spans="1:5" ht="15.75" thickBot="1">
      <c r="A14" s="13">
        <v>860</v>
      </c>
      <c r="B14" s="14" t="s">
        <v>15</v>
      </c>
      <c r="C14" s="15" t="s">
        <v>29</v>
      </c>
      <c r="D14" s="16">
        <v>14</v>
      </c>
      <c r="E14" s="16">
        <f t="shared" si="0"/>
        <v>12040</v>
      </c>
    </row>
    <row r="15" spans="1:5" ht="15.75" thickBot="1">
      <c r="A15" s="13">
        <v>1</v>
      </c>
      <c r="B15" s="14" t="s">
        <v>18</v>
      </c>
      <c r="C15" s="15" t="s">
        <v>36</v>
      </c>
      <c r="D15" s="16">
        <v>15000</v>
      </c>
      <c r="E15" s="16">
        <f t="shared" si="0"/>
        <v>15000</v>
      </c>
    </row>
    <row r="16" spans="1:5" ht="15.75" thickBot="1">
      <c r="A16" s="13">
        <v>1</v>
      </c>
      <c r="B16" s="14" t="s">
        <v>34</v>
      </c>
      <c r="C16" s="15" t="s">
        <v>35</v>
      </c>
      <c r="D16" s="16">
        <v>19000</v>
      </c>
      <c r="E16" s="16">
        <f t="shared" si="0"/>
        <v>19000</v>
      </c>
    </row>
    <row r="17" spans="1:5" ht="15.75" thickBot="1">
      <c r="A17" s="13">
        <v>6</v>
      </c>
      <c r="B17" s="14" t="s">
        <v>7</v>
      </c>
      <c r="C17" s="15" t="s">
        <v>8</v>
      </c>
      <c r="D17" s="16">
        <v>800</v>
      </c>
      <c r="E17" s="16">
        <f t="shared" si="0"/>
        <v>4800</v>
      </c>
    </row>
    <row r="18" spans="1:5" ht="15.75" thickBot="1">
      <c r="A18" s="13">
        <v>20</v>
      </c>
      <c r="B18" s="14" t="s">
        <v>16</v>
      </c>
      <c r="C18" s="15" t="s">
        <v>17</v>
      </c>
      <c r="D18" s="16">
        <v>200</v>
      </c>
      <c r="E18" s="16">
        <f t="shared" si="0"/>
        <v>4000</v>
      </c>
    </row>
    <row r="19" spans="1:5" ht="23.25" thickBot="1">
      <c r="A19" s="13">
        <v>1</v>
      </c>
      <c r="B19" s="14" t="s">
        <v>38</v>
      </c>
      <c r="C19" s="15" t="s">
        <v>37</v>
      </c>
      <c r="D19" s="16">
        <v>4000</v>
      </c>
      <c r="E19" s="16">
        <f t="shared" si="0"/>
        <v>4000</v>
      </c>
    </row>
    <row r="20" spans="1:5" ht="15">
      <c r="A20" s="28"/>
      <c r="D20" s="31" t="s">
        <v>60</v>
      </c>
      <c r="E20" s="29">
        <f>SUM(E3:E19)</f>
        <v>116266</v>
      </c>
    </row>
    <row r="21" spans="4:7" ht="15">
      <c r="D21" s="34" t="s">
        <v>61</v>
      </c>
      <c r="E21" s="29">
        <f>E20*1.16</f>
        <v>134868.56</v>
      </c>
      <c r="F21" s="36">
        <v>141016.56</v>
      </c>
      <c r="G21" s="36">
        <f>F21-E21</f>
        <v>6148</v>
      </c>
    </row>
    <row r="22" ht="15.75" thickBot="1">
      <c r="A22" s="23" t="s">
        <v>59</v>
      </c>
    </row>
    <row r="23" spans="1:5" ht="15.75" thickBot="1">
      <c r="A23" s="26" t="s">
        <v>0</v>
      </c>
      <c r="B23" s="26" t="s">
        <v>27</v>
      </c>
      <c r="C23" s="26" t="s">
        <v>1</v>
      </c>
      <c r="D23" s="27" t="s">
        <v>32</v>
      </c>
      <c r="E23" s="27" t="s">
        <v>33</v>
      </c>
    </row>
    <row r="24" spans="1:5" ht="23.25" thickBot="1">
      <c r="A24" s="13">
        <v>7</v>
      </c>
      <c r="B24" s="14" t="s">
        <v>2</v>
      </c>
      <c r="C24" s="15" t="s">
        <v>26</v>
      </c>
      <c r="D24" s="16">
        <v>650</v>
      </c>
      <c r="E24" s="16">
        <f aca="true" t="shared" si="1" ref="E24:E40">A24*D24</f>
        <v>4550</v>
      </c>
    </row>
    <row r="25" spans="1:5" ht="23.25" thickBot="1">
      <c r="A25" s="13">
        <v>3</v>
      </c>
      <c r="B25" s="14" t="s">
        <v>48</v>
      </c>
      <c r="C25" s="15" t="s">
        <v>26</v>
      </c>
      <c r="D25" s="16">
        <v>700</v>
      </c>
      <c r="E25" s="16">
        <f t="shared" si="1"/>
        <v>2100</v>
      </c>
    </row>
    <row r="26" spans="1:5" ht="23.25" thickBot="1">
      <c r="A26" s="13">
        <v>4</v>
      </c>
      <c r="B26" s="14" t="s">
        <v>46</v>
      </c>
      <c r="C26" s="15" t="s">
        <v>26</v>
      </c>
      <c r="D26" s="16">
        <v>1300</v>
      </c>
      <c r="E26" s="16">
        <f t="shared" si="1"/>
        <v>5200</v>
      </c>
    </row>
    <row r="27" spans="1:5" ht="15.75" thickBot="1">
      <c r="A27" s="13">
        <v>1</v>
      </c>
      <c r="B27" s="14" t="s">
        <v>30</v>
      </c>
      <c r="C27" s="15" t="s">
        <v>28</v>
      </c>
      <c r="D27" s="16">
        <v>2000</v>
      </c>
      <c r="E27" s="16">
        <f t="shared" si="1"/>
        <v>2000</v>
      </c>
    </row>
    <row r="28" spans="1:5" ht="15.75" thickBot="1">
      <c r="A28" s="13">
        <v>1</v>
      </c>
      <c r="B28" s="14" t="s">
        <v>31</v>
      </c>
      <c r="C28" s="15" t="s">
        <v>28</v>
      </c>
      <c r="D28" s="16">
        <v>5576</v>
      </c>
      <c r="E28" s="16">
        <f t="shared" si="1"/>
        <v>5576</v>
      </c>
    </row>
    <row r="29" spans="1:5" ht="15.75" thickBot="1">
      <c r="A29" s="13">
        <v>1</v>
      </c>
      <c r="B29" s="14" t="s">
        <v>19</v>
      </c>
      <c r="C29" s="15" t="s">
        <v>28</v>
      </c>
      <c r="D29" s="16">
        <v>3800</v>
      </c>
      <c r="E29" s="16">
        <f t="shared" si="1"/>
        <v>3800</v>
      </c>
    </row>
    <row r="30" spans="1:5" ht="15.75" thickBot="1">
      <c r="A30" s="13">
        <v>10</v>
      </c>
      <c r="B30" s="14" t="s">
        <v>11</v>
      </c>
      <c r="C30" s="15" t="s">
        <v>12</v>
      </c>
      <c r="D30" s="16">
        <v>40</v>
      </c>
      <c r="E30" s="16">
        <f t="shared" si="1"/>
        <v>400</v>
      </c>
    </row>
    <row r="31" spans="1:5" ht="15.75" thickBot="1">
      <c r="A31" s="13">
        <v>50</v>
      </c>
      <c r="B31" s="14" t="s">
        <v>10</v>
      </c>
      <c r="C31" s="15" t="s">
        <v>23</v>
      </c>
      <c r="D31" s="16">
        <v>120</v>
      </c>
      <c r="E31" s="16">
        <f t="shared" si="1"/>
        <v>6000</v>
      </c>
    </row>
    <row r="32" spans="1:5" ht="15.75" thickBot="1">
      <c r="A32" s="13">
        <v>1</v>
      </c>
      <c r="B32" s="14" t="s">
        <v>13</v>
      </c>
      <c r="C32" s="15" t="s">
        <v>24</v>
      </c>
      <c r="D32" s="16">
        <v>18000</v>
      </c>
      <c r="E32" s="16">
        <f t="shared" si="1"/>
        <v>18000</v>
      </c>
    </row>
    <row r="33" spans="1:5" ht="23.25" thickBot="1">
      <c r="A33" s="13">
        <v>1</v>
      </c>
      <c r="B33" s="14" t="s">
        <v>14</v>
      </c>
      <c r="C33" s="15" t="s">
        <v>25</v>
      </c>
      <c r="D33" s="16">
        <v>9500</v>
      </c>
      <c r="E33" s="16">
        <f t="shared" si="1"/>
        <v>9500</v>
      </c>
    </row>
    <row r="34" spans="1:5" ht="15.75" thickBot="1">
      <c r="A34" s="13">
        <v>1000</v>
      </c>
      <c r="B34" s="14" t="s">
        <v>15</v>
      </c>
      <c r="C34" s="15" t="s">
        <v>29</v>
      </c>
      <c r="D34" s="16">
        <v>14</v>
      </c>
      <c r="E34" s="16">
        <f t="shared" si="1"/>
        <v>14000</v>
      </c>
    </row>
    <row r="35" spans="1:5" ht="15.75" thickBot="1">
      <c r="A35" s="13">
        <v>1</v>
      </c>
      <c r="B35" s="14" t="s">
        <v>18</v>
      </c>
      <c r="C35" s="15" t="s">
        <v>36</v>
      </c>
      <c r="D35" s="16">
        <v>15000</v>
      </c>
      <c r="E35" s="16">
        <f t="shared" si="1"/>
        <v>15000</v>
      </c>
    </row>
    <row r="36" spans="1:5" ht="15.75" thickBot="1">
      <c r="A36" s="13">
        <v>1</v>
      </c>
      <c r="B36" s="14" t="s">
        <v>34</v>
      </c>
      <c r="C36" s="15" t="s">
        <v>35</v>
      </c>
      <c r="D36" s="16">
        <v>17000</v>
      </c>
      <c r="E36" s="16">
        <f t="shared" si="1"/>
        <v>17000</v>
      </c>
    </row>
    <row r="37" spans="1:5" ht="15.75" thickBot="1">
      <c r="A37" s="13">
        <v>6</v>
      </c>
      <c r="B37" s="14" t="s">
        <v>7</v>
      </c>
      <c r="C37" s="15" t="s">
        <v>8</v>
      </c>
      <c r="D37" s="16">
        <v>800</v>
      </c>
      <c r="E37" s="16">
        <f t="shared" si="1"/>
        <v>4800</v>
      </c>
    </row>
    <row r="38" spans="1:5" ht="15.75" thickBot="1">
      <c r="A38" s="13">
        <v>20</v>
      </c>
      <c r="B38" s="14" t="s">
        <v>16</v>
      </c>
      <c r="C38" s="15" t="s">
        <v>17</v>
      </c>
      <c r="D38" s="16">
        <v>200</v>
      </c>
      <c r="E38" s="16">
        <f t="shared" si="1"/>
        <v>4000</v>
      </c>
    </row>
    <row r="39" spans="1:5" ht="23.25" thickBot="1">
      <c r="A39" s="13">
        <v>1</v>
      </c>
      <c r="B39" s="14" t="s">
        <v>38</v>
      </c>
      <c r="C39" s="15" t="s">
        <v>37</v>
      </c>
      <c r="D39" s="16">
        <v>4000</v>
      </c>
      <c r="E39" s="16">
        <f t="shared" si="1"/>
        <v>4000</v>
      </c>
    </row>
    <row r="40" spans="1:6" ht="15.75" thickBot="1">
      <c r="A40" s="13">
        <v>50</v>
      </c>
      <c r="B40" s="14" t="s">
        <v>21</v>
      </c>
      <c r="C40" s="15" t="s">
        <v>22</v>
      </c>
      <c r="D40" s="16">
        <v>100</v>
      </c>
      <c r="E40" s="16">
        <f t="shared" si="1"/>
        <v>5000</v>
      </c>
      <c r="F40" s="36"/>
    </row>
    <row r="41" spans="1:5" ht="15">
      <c r="A41" s="28"/>
      <c r="D41" s="31" t="s">
        <v>60</v>
      </c>
      <c r="E41" s="29">
        <f>SUM(E24:E40)</f>
        <v>120926</v>
      </c>
    </row>
    <row r="42" spans="4:7" ht="15">
      <c r="D42" s="34" t="s">
        <v>61</v>
      </c>
      <c r="E42" s="29">
        <f>E41*1.16</f>
        <v>140274.16</v>
      </c>
      <c r="F42" s="36">
        <v>141016.56</v>
      </c>
      <c r="G42" s="36">
        <f>F42-E42</f>
        <v>742.3999999999942</v>
      </c>
    </row>
    <row r="43" ht="15.75" thickBot="1">
      <c r="A43" s="23" t="s">
        <v>62</v>
      </c>
    </row>
    <row r="44" spans="1:5" ht="15.75" thickBot="1">
      <c r="A44" s="26" t="s">
        <v>0</v>
      </c>
      <c r="B44" s="26" t="s">
        <v>27</v>
      </c>
      <c r="C44" s="26" t="s">
        <v>1</v>
      </c>
      <c r="D44" s="27" t="s">
        <v>32</v>
      </c>
      <c r="E44" s="27" t="s">
        <v>33</v>
      </c>
    </row>
    <row r="45" spans="1:5" ht="23.25" thickBot="1">
      <c r="A45" s="13">
        <v>7</v>
      </c>
      <c r="B45" s="14" t="s">
        <v>2</v>
      </c>
      <c r="C45" s="15" t="s">
        <v>26</v>
      </c>
      <c r="D45" s="16">
        <v>650</v>
      </c>
      <c r="E45" s="16">
        <f aca="true" t="shared" si="2" ref="E45:E61">A45*D45</f>
        <v>4550</v>
      </c>
    </row>
    <row r="46" spans="1:5" ht="23.25" thickBot="1">
      <c r="A46" s="13">
        <v>3</v>
      </c>
      <c r="B46" s="14" t="s">
        <v>48</v>
      </c>
      <c r="C46" s="15" t="s">
        <v>26</v>
      </c>
      <c r="D46" s="16">
        <v>700</v>
      </c>
      <c r="E46" s="16">
        <f t="shared" si="2"/>
        <v>2100</v>
      </c>
    </row>
    <row r="47" spans="1:5" ht="23.25" thickBot="1">
      <c r="A47" s="13">
        <v>4</v>
      </c>
      <c r="B47" s="14" t="s">
        <v>46</v>
      </c>
      <c r="C47" s="15" t="s">
        <v>26</v>
      </c>
      <c r="D47" s="16">
        <v>1300</v>
      </c>
      <c r="E47" s="16">
        <f t="shared" si="2"/>
        <v>5200</v>
      </c>
    </row>
    <row r="48" spans="1:5" ht="15.75" thickBot="1">
      <c r="A48" s="13">
        <v>1</v>
      </c>
      <c r="B48" s="14" t="s">
        <v>30</v>
      </c>
      <c r="C48" s="15" t="s">
        <v>28</v>
      </c>
      <c r="D48" s="16">
        <v>2000</v>
      </c>
      <c r="E48" s="16">
        <f t="shared" si="2"/>
        <v>2000</v>
      </c>
    </row>
    <row r="49" spans="1:5" ht="15.75" thickBot="1">
      <c r="A49" s="13">
        <v>1</v>
      </c>
      <c r="B49" s="14" t="s">
        <v>31</v>
      </c>
      <c r="C49" s="15" t="s">
        <v>28</v>
      </c>
      <c r="D49" s="16">
        <v>5576</v>
      </c>
      <c r="E49" s="16">
        <f t="shared" si="2"/>
        <v>5576</v>
      </c>
    </row>
    <row r="50" spans="1:5" ht="15.75" thickBot="1">
      <c r="A50" s="13">
        <v>1</v>
      </c>
      <c r="B50" s="14" t="s">
        <v>19</v>
      </c>
      <c r="C50" s="15" t="s">
        <v>28</v>
      </c>
      <c r="D50" s="16">
        <v>3800</v>
      </c>
      <c r="E50" s="16">
        <f t="shared" si="2"/>
        <v>3800</v>
      </c>
    </row>
    <row r="51" spans="1:5" ht="15.75" thickBot="1">
      <c r="A51" s="13">
        <v>10</v>
      </c>
      <c r="B51" s="14" t="s">
        <v>11</v>
      </c>
      <c r="C51" s="15" t="s">
        <v>12</v>
      </c>
      <c r="D51" s="16">
        <v>40</v>
      </c>
      <c r="E51" s="16">
        <f t="shared" si="2"/>
        <v>400</v>
      </c>
    </row>
    <row r="52" spans="1:5" ht="15.75" thickBot="1">
      <c r="A52" s="13">
        <v>50</v>
      </c>
      <c r="B52" s="14" t="s">
        <v>10</v>
      </c>
      <c r="C52" s="15" t="s">
        <v>23</v>
      </c>
      <c r="D52" s="16">
        <v>120</v>
      </c>
      <c r="E52" s="16">
        <f t="shared" si="2"/>
        <v>6000</v>
      </c>
    </row>
    <row r="53" spans="1:5" ht="15.75" thickBot="1">
      <c r="A53" s="13">
        <v>1</v>
      </c>
      <c r="B53" s="14" t="s">
        <v>13</v>
      </c>
      <c r="C53" s="15" t="s">
        <v>24</v>
      </c>
      <c r="D53" s="16">
        <v>18000</v>
      </c>
      <c r="E53" s="16">
        <f t="shared" si="2"/>
        <v>18000</v>
      </c>
    </row>
    <row r="54" spans="1:5" ht="23.25" thickBot="1">
      <c r="A54" s="13">
        <v>1</v>
      </c>
      <c r="B54" s="14" t="s">
        <v>14</v>
      </c>
      <c r="C54" s="15" t="s">
        <v>25</v>
      </c>
      <c r="D54" s="16">
        <v>9500</v>
      </c>
      <c r="E54" s="16">
        <f t="shared" si="2"/>
        <v>9500</v>
      </c>
    </row>
    <row r="55" spans="1:5" ht="15.75" thickBot="1">
      <c r="A55" s="13">
        <v>800</v>
      </c>
      <c r="B55" s="14" t="s">
        <v>15</v>
      </c>
      <c r="C55" s="15" t="s">
        <v>29</v>
      </c>
      <c r="D55" s="16">
        <v>14</v>
      </c>
      <c r="E55" s="16">
        <f t="shared" si="2"/>
        <v>11200</v>
      </c>
    </row>
    <row r="56" spans="1:5" ht="15.75" thickBot="1">
      <c r="A56" s="13">
        <v>1</v>
      </c>
      <c r="B56" s="14" t="s">
        <v>18</v>
      </c>
      <c r="C56" s="15" t="s">
        <v>36</v>
      </c>
      <c r="D56" s="16">
        <v>15000</v>
      </c>
      <c r="E56" s="16">
        <f t="shared" si="2"/>
        <v>15000</v>
      </c>
    </row>
    <row r="57" spans="1:5" ht="15.75" thickBot="1">
      <c r="A57" s="13">
        <v>1</v>
      </c>
      <c r="B57" s="14" t="s">
        <v>34</v>
      </c>
      <c r="C57" s="15" t="s">
        <v>35</v>
      </c>
      <c r="D57" s="16">
        <v>17000</v>
      </c>
      <c r="E57" s="16">
        <f t="shared" si="2"/>
        <v>17000</v>
      </c>
    </row>
    <row r="58" spans="1:5" ht="15.75" thickBot="1">
      <c r="A58" s="13">
        <v>6</v>
      </c>
      <c r="B58" s="14" t="s">
        <v>7</v>
      </c>
      <c r="C58" s="15" t="s">
        <v>8</v>
      </c>
      <c r="D58" s="16">
        <v>800</v>
      </c>
      <c r="E58" s="16">
        <f t="shared" si="2"/>
        <v>4800</v>
      </c>
    </row>
    <row r="59" spans="1:5" ht="15.75" thickBot="1">
      <c r="A59" s="13">
        <v>20</v>
      </c>
      <c r="B59" s="14" t="s">
        <v>16</v>
      </c>
      <c r="C59" s="15" t="s">
        <v>17</v>
      </c>
      <c r="D59" s="16">
        <v>200</v>
      </c>
      <c r="E59" s="16">
        <f t="shared" si="2"/>
        <v>4000</v>
      </c>
    </row>
    <row r="60" spans="1:5" ht="23.25" thickBot="1">
      <c r="A60" s="13">
        <v>1</v>
      </c>
      <c r="B60" s="14" t="s">
        <v>38</v>
      </c>
      <c r="C60" s="15" t="s">
        <v>37</v>
      </c>
      <c r="D60" s="16">
        <v>4000</v>
      </c>
      <c r="E60" s="16">
        <f t="shared" si="2"/>
        <v>4000</v>
      </c>
    </row>
    <row r="61" spans="1:6" ht="15.75" thickBot="1">
      <c r="A61" s="13">
        <v>50</v>
      </c>
      <c r="B61" s="14" t="s">
        <v>21</v>
      </c>
      <c r="C61" s="15" t="s">
        <v>22</v>
      </c>
      <c r="D61" s="16">
        <v>100</v>
      </c>
      <c r="E61" s="16">
        <f t="shared" si="2"/>
        <v>5000</v>
      </c>
      <c r="F61" s="36"/>
    </row>
    <row r="62" spans="1:5" ht="15">
      <c r="A62" s="28"/>
      <c r="D62" s="31" t="s">
        <v>60</v>
      </c>
      <c r="E62" s="29">
        <f>SUM(E45:E61)</f>
        <v>118126</v>
      </c>
    </row>
    <row r="63" spans="4:7" ht="15">
      <c r="D63" s="34" t="s">
        <v>61</v>
      </c>
      <c r="E63" s="29">
        <f>E62*1.16</f>
        <v>137026.16</v>
      </c>
      <c r="F63" s="36">
        <v>132896.56</v>
      </c>
      <c r="G63" s="36">
        <f>F63-E63</f>
        <v>-4129.600000000006</v>
      </c>
    </row>
  </sheetData>
  <sheetProtection/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T29"/>
  <sheetViews>
    <sheetView zoomScale="110" zoomScaleNormal="110" zoomScalePageLayoutView="0" workbookViewId="0" topLeftCell="A22">
      <selection activeCell="E30" sqref="E30"/>
    </sheetView>
  </sheetViews>
  <sheetFormatPr defaultColWidth="11.421875" defaultRowHeight="15"/>
  <cols>
    <col min="1" max="1" width="5.140625" style="0" customWidth="1"/>
    <col min="2" max="2" width="7.00390625" style="0" customWidth="1"/>
    <col min="3" max="3" width="6.421875" style="0" customWidth="1"/>
    <col min="4" max="4" width="11.140625" style="0" customWidth="1"/>
    <col min="5" max="5" width="72.7109375" style="0" customWidth="1"/>
  </cols>
  <sheetData>
    <row r="1" spans="1:5" ht="12" customHeight="1">
      <c r="A1" s="81" t="s">
        <v>170</v>
      </c>
      <c r="B1" s="81"/>
      <c r="C1" s="81"/>
      <c r="D1" s="81"/>
      <c r="E1" s="81"/>
    </row>
    <row r="2" spans="1:5" ht="12" customHeight="1">
      <c r="A2" s="81" t="s">
        <v>171</v>
      </c>
      <c r="B2" s="81"/>
      <c r="C2" s="81"/>
      <c r="D2" s="81"/>
      <c r="E2" s="81"/>
    </row>
    <row r="3" spans="1:5" ht="12" customHeight="1">
      <c r="A3" s="81" t="s">
        <v>172</v>
      </c>
      <c r="B3" s="81"/>
      <c r="C3" s="81"/>
      <c r="D3" s="81"/>
      <c r="E3" s="81"/>
    </row>
    <row r="4" spans="1:5" ht="12" customHeight="1">
      <c r="A4" s="66"/>
      <c r="B4" s="66"/>
      <c r="C4" s="66"/>
      <c r="D4" s="66"/>
      <c r="E4" s="66"/>
    </row>
    <row r="5" spans="1:5" ht="12" customHeight="1">
      <c r="A5" s="81" t="s">
        <v>173</v>
      </c>
      <c r="B5" s="81"/>
      <c r="C5" s="81"/>
      <c r="D5" s="81"/>
      <c r="E5" s="81"/>
    </row>
    <row r="6" spans="1:5" ht="12" customHeight="1">
      <c r="A6" s="66"/>
      <c r="B6" s="66"/>
      <c r="C6" s="66"/>
      <c r="D6" s="66"/>
      <c r="E6" s="66"/>
    </row>
    <row r="7" spans="1:5" ht="26.25" customHeight="1">
      <c r="A7" s="83" t="s">
        <v>174</v>
      </c>
      <c r="B7" s="83"/>
      <c r="C7" s="83"/>
      <c r="D7" s="83"/>
      <c r="E7" s="83"/>
    </row>
    <row r="8" spans="1:5" ht="12" customHeight="1">
      <c r="A8" s="66"/>
      <c r="B8" s="66"/>
      <c r="C8" s="66"/>
      <c r="D8" s="66"/>
      <c r="E8" s="66"/>
    </row>
    <row r="9" spans="1:5" ht="12" customHeight="1">
      <c r="A9" s="81" t="s">
        <v>175</v>
      </c>
      <c r="B9" s="81"/>
      <c r="C9" s="81"/>
      <c r="D9" s="81"/>
      <c r="E9" s="81"/>
    </row>
    <row r="10" spans="1:5" ht="12" customHeight="1">
      <c r="A10" s="81" t="s">
        <v>176</v>
      </c>
      <c r="B10" s="81"/>
      <c r="C10" s="81"/>
      <c r="D10" s="81"/>
      <c r="E10" s="81"/>
    </row>
    <row r="11" ht="9.75" customHeight="1">
      <c r="A11" s="66"/>
    </row>
    <row r="12" spans="1:72" s="54" customFormat="1" ht="24" customHeight="1">
      <c r="A12" s="59" t="s">
        <v>154</v>
      </c>
      <c r="B12" s="59" t="s">
        <v>150</v>
      </c>
      <c r="C12" s="59" t="s">
        <v>151</v>
      </c>
      <c r="D12" s="59" t="s">
        <v>152</v>
      </c>
      <c r="E12" s="59" t="s">
        <v>153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</row>
    <row r="13" spans="1:5" ht="26.25" customHeight="1">
      <c r="A13" s="82">
        <v>1</v>
      </c>
      <c r="B13" s="60">
        <v>1.01</v>
      </c>
      <c r="C13" s="61">
        <v>52</v>
      </c>
      <c r="D13" s="62" t="s">
        <v>38</v>
      </c>
      <c r="E13" s="64" t="s">
        <v>37</v>
      </c>
    </row>
    <row r="14" spans="1:5" ht="15">
      <c r="A14" s="82"/>
      <c r="B14" s="60">
        <v>1.02</v>
      </c>
      <c r="C14" s="61">
        <v>520</v>
      </c>
      <c r="D14" s="62" t="s">
        <v>155</v>
      </c>
      <c r="E14" s="64" t="s">
        <v>8</v>
      </c>
    </row>
    <row r="15" spans="1:5" ht="25.5">
      <c r="A15" s="82"/>
      <c r="B15" s="60">
        <v>1.03</v>
      </c>
      <c r="C15" s="61">
        <v>52</v>
      </c>
      <c r="D15" s="62" t="s">
        <v>156</v>
      </c>
      <c r="E15" s="64" t="s">
        <v>28</v>
      </c>
    </row>
    <row r="16" spans="1:5" ht="25.5">
      <c r="A16" s="82"/>
      <c r="B16" s="60">
        <v>1.04</v>
      </c>
      <c r="C16" s="61">
        <v>52</v>
      </c>
      <c r="D16" s="62" t="s">
        <v>157</v>
      </c>
      <c r="E16" s="64" t="s">
        <v>28</v>
      </c>
    </row>
    <row r="17" spans="1:5" ht="25.5">
      <c r="A17" s="82"/>
      <c r="B17" s="60">
        <v>1.05</v>
      </c>
      <c r="C17" s="61">
        <v>52</v>
      </c>
      <c r="D17" s="62" t="s">
        <v>158</v>
      </c>
      <c r="E17" s="64" t="s">
        <v>28</v>
      </c>
    </row>
    <row r="18" spans="1:5" ht="30" customHeight="1">
      <c r="A18" s="82"/>
      <c r="B18" s="60">
        <v>1.06</v>
      </c>
      <c r="C18" s="61">
        <v>52</v>
      </c>
      <c r="D18" s="62" t="s">
        <v>159</v>
      </c>
      <c r="E18" s="64" t="s">
        <v>25</v>
      </c>
    </row>
    <row r="19" spans="1:5" ht="25.5">
      <c r="A19" s="82"/>
      <c r="B19" s="60">
        <v>1.07</v>
      </c>
      <c r="C19" s="61">
        <v>52</v>
      </c>
      <c r="D19" s="62" t="s">
        <v>160</v>
      </c>
      <c r="E19" s="64" t="s">
        <v>36</v>
      </c>
    </row>
    <row r="20" spans="1:5" ht="15">
      <c r="A20" s="82"/>
      <c r="B20" s="60">
        <v>1.08</v>
      </c>
      <c r="C20" s="61">
        <v>1040</v>
      </c>
      <c r="D20" s="62" t="s">
        <v>161</v>
      </c>
      <c r="E20" s="64" t="s">
        <v>12</v>
      </c>
    </row>
    <row r="21" spans="1:5" ht="25.5">
      <c r="A21" s="82"/>
      <c r="B21" s="60">
        <v>1.09</v>
      </c>
      <c r="C21" s="61">
        <v>52</v>
      </c>
      <c r="D21" s="62" t="s">
        <v>162</v>
      </c>
      <c r="E21" s="64" t="s">
        <v>24</v>
      </c>
    </row>
    <row r="22" spans="1:5" ht="15">
      <c r="A22" s="82"/>
      <c r="B22" s="63">
        <v>1.1</v>
      </c>
      <c r="C22" s="61">
        <v>26000</v>
      </c>
      <c r="D22" s="62" t="s">
        <v>163</v>
      </c>
      <c r="E22" s="64" t="s">
        <v>29</v>
      </c>
    </row>
    <row r="23" spans="1:5" ht="30.75" customHeight="1">
      <c r="A23" s="82"/>
      <c r="B23" s="63">
        <v>1.11</v>
      </c>
      <c r="C23" s="61">
        <v>364</v>
      </c>
      <c r="D23" s="62" t="s">
        <v>164</v>
      </c>
      <c r="E23" s="64" t="s">
        <v>26</v>
      </c>
    </row>
    <row r="24" spans="1:5" ht="30.75" customHeight="1">
      <c r="A24" s="82"/>
      <c r="B24" s="63">
        <v>1.12</v>
      </c>
      <c r="C24" s="61">
        <v>156</v>
      </c>
      <c r="D24" s="62" t="s">
        <v>165</v>
      </c>
      <c r="E24" s="64" t="s">
        <v>26</v>
      </c>
    </row>
    <row r="25" spans="1:5" ht="30.75" customHeight="1">
      <c r="A25" s="82"/>
      <c r="B25" s="63">
        <v>1.13</v>
      </c>
      <c r="C25" s="61">
        <v>208</v>
      </c>
      <c r="D25" s="62" t="s">
        <v>166</v>
      </c>
      <c r="E25" s="64" t="s">
        <v>26</v>
      </c>
    </row>
    <row r="26" spans="1:5" ht="25.5">
      <c r="A26" s="82"/>
      <c r="B26" s="63">
        <v>1.14</v>
      </c>
      <c r="C26" s="61">
        <v>2600</v>
      </c>
      <c r="D26" s="62" t="s">
        <v>167</v>
      </c>
      <c r="E26" s="64" t="s">
        <v>23</v>
      </c>
    </row>
    <row r="27" spans="1:5" ht="15">
      <c r="A27" s="82"/>
      <c r="B27" s="63">
        <v>1.15</v>
      </c>
      <c r="C27" s="61">
        <v>52</v>
      </c>
      <c r="D27" s="62" t="s">
        <v>168</v>
      </c>
      <c r="E27" s="64" t="s">
        <v>35</v>
      </c>
    </row>
    <row r="28" spans="1:5" ht="15">
      <c r="A28" s="82"/>
      <c r="B28" s="63">
        <v>1.16</v>
      </c>
      <c r="C28" s="61">
        <v>1560</v>
      </c>
      <c r="D28" s="62" t="s">
        <v>169</v>
      </c>
      <c r="E28" s="64" t="s">
        <v>17</v>
      </c>
    </row>
    <row r="29" ht="15">
      <c r="E29" s="53"/>
    </row>
  </sheetData>
  <sheetProtection/>
  <mergeCells count="8">
    <mergeCell ref="A10:E10"/>
    <mergeCell ref="A13:A28"/>
    <mergeCell ref="A1:E1"/>
    <mergeCell ref="A2:E2"/>
    <mergeCell ref="A3:E3"/>
    <mergeCell ref="A5:E5"/>
    <mergeCell ref="A7:E7"/>
    <mergeCell ref="A9:E9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V31"/>
  <sheetViews>
    <sheetView zoomScale="150" zoomScaleNormal="150" zoomScalePageLayoutView="0" workbookViewId="0" topLeftCell="A1">
      <selection activeCell="A37" sqref="A37"/>
    </sheetView>
  </sheetViews>
  <sheetFormatPr defaultColWidth="11.421875" defaultRowHeight="15"/>
  <cols>
    <col min="1" max="1" width="5.140625" style="0" customWidth="1"/>
    <col min="2" max="2" width="7.00390625" style="0" customWidth="1"/>
    <col min="3" max="3" width="6.421875" style="0" customWidth="1"/>
    <col min="4" max="4" width="11.140625" style="0" customWidth="1"/>
    <col min="5" max="5" width="48.140625" style="0" customWidth="1"/>
    <col min="6" max="7" width="11.57421875" style="0" customWidth="1"/>
  </cols>
  <sheetData>
    <row r="1" spans="1:7" ht="12" customHeight="1">
      <c r="A1" s="81" t="s">
        <v>170</v>
      </c>
      <c r="B1" s="81"/>
      <c r="C1" s="81"/>
      <c r="D1" s="81"/>
      <c r="E1" s="81"/>
      <c r="F1" s="81"/>
      <c r="G1" s="81"/>
    </row>
    <row r="2" spans="1:7" ht="12" customHeight="1">
      <c r="A2" s="81" t="s">
        <v>171</v>
      </c>
      <c r="B2" s="81"/>
      <c r="C2" s="81"/>
      <c r="D2" s="81"/>
      <c r="E2" s="81"/>
      <c r="F2" s="81"/>
      <c r="G2" s="81"/>
    </row>
    <row r="3" spans="1:7" ht="12" customHeight="1">
      <c r="A3" s="81" t="s">
        <v>172</v>
      </c>
      <c r="B3" s="81"/>
      <c r="C3" s="81"/>
      <c r="D3" s="81"/>
      <c r="E3" s="81"/>
      <c r="F3" s="81"/>
      <c r="G3" s="81"/>
    </row>
    <row r="4" spans="1:7" ht="12" customHeight="1">
      <c r="A4" s="66"/>
      <c r="B4" s="66"/>
      <c r="C4" s="66"/>
      <c r="D4" s="66"/>
      <c r="E4" s="66"/>
      <c r="F4" s="66"/>
      <c r="G4" s="66"/>
    </row>
    <row r="5" spans="1:7" ht="12" customHeight="1">
      <c r="A5" s="81" t="s">
        <v>173</v>
      </c>
      <c r="B5" s="81"/>
      <c r="C5" s="81"/>
      <c r="D5" s="81"/>
      <c r="E5" s="81"/>
      <c r="F5" s="81"/>
      <c r="G5" s="81"/>
    </row>
    <row r="6" spans="1:7" ht="12" customHeight="1">
      <c r="A6" s="66"/>
      <c r="B6" s="66"/>
      <c r="C6" s="66"/>
      <c r="D6" s="66"/>
      <c r="E6" s="66"/>
      <c r="F6" s="66"/>
      <c r="G6" s="66"/>
    </row>
    <row r="7" spans="1:7" ht="26.25" customHeight="1">
      <c r="A7" s="83" t="s">
        <v>174</v>
      </c>
      <c r="B7" s="83"/>
      <c r="C7" s="83"/>
      <c r="D7" s="83"/>
      <c r="E7" s="83"/>
      <c r="F7" s="83"/>
      <c r="G7" s="83"/>
    </row>
    <row r="8" spans="1:7" ht="12" customHeight="1">
      <c r="A8" s="66"/>
      <c r="B8" s="66"/>
      <c r="C8" s="66"/>
      <c r="D8" s="66"/>
      <c r="E8" s="66"/>
      <c r="F8" s="66"/>
      <c r="G8" s="66"/>
    </row>
    <row r="9" spans="1:7" ht="12" customHeight="1">
      <c r="A9" s="81" t="s">
        <v>181</v>
      </c>
      <c r="B9" s="81"/>
      <c r="C9" s="81"/>
      <c r="D9" s="81"/>
      <c r="E9" s="81"/>
      <c r="F9" s="81"/>
      <c r="G9" s="81"/>
    </row>
    <row r="10" spans="1:7" ht="12" customHeight="1">
      <c r="A10" s="81" t="s">
        <v>182</v>
      </c>
      <c r="B10" s="81"/>
      <c r="C10" s="81"/>
      <c r="D10" s="81"/>
      <c r="E10" s="81"/>
      <c r="F10" s="81"/>
      <c r="G10" s="81"/>
    </row>
    <row r="11" ht="9.75" customHeight="1">
      <c r="A11" s="66"/>
    </row>
    <row r="12" spans="1:74" s="54" customFormat="1" ht="24" customHeight="1">
      <c r="A12" s="59" t="s">
        <v>154</v>
      </c>
      <c r="B12" s="59" t="s">
        <v>150</v>
      </c>
      <c r="C12" s="59" t="s">
        <v>151</v>
      </c>
      <c r="D12" s="59" t="s">
        <v>152</v>
      </c>
      <c r="E12" s="59" t="s">
        <v>153</v>
      </c>
      <c r="F12" s="59" t="s">
        <v>177</v>
      </c>
      <c r="G12" s="59" t="s">
        <v>178</v>
      </c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</row>
    <row r="13" spans="1:7" ht="22.5" customHeight="1">
      <c r="A13" s="82">
        <v>1</v>
      </c>
      <c r="B13" s="60">
        <v>1.01</v>
      </c>
      <c r="C13" s="61">
        <v>52</v>
      </c>
      <c r="D13" s="62" t="s">
        <v>38</v>
      </c>
      <c r="E13" s="64" t="s">
        <v>37</v>
      </c>
      <c r="F13" s="62"/>
      <c r="G13" s="67"/>
    </row>
    <row r="14" spans="1:7" ht="34.5" customHeight="1">
      <c r="A14" s="82"/>
      <c r="B14" s="60">
        <v>1.02</v>
      </c>
      <c r="C14" s="61">
        <v>520</v>
      </c>
      <c r="D14" s="62" t="s">
        <v>155</v>
      </c>
      <c r="E14" s="64" t="s">
        <v>8</v>
      </c>
      <c r="F14" s="62"/>
      <c r="G14" s="67"/>
    </row>
    <row r="15" spans="1:7" ht="23.25" customHeight="1">
      <c r="A15" s="82"/>
      <c r="B15" s="60">
        <v>1.03</v>
      </c>
      <c r="C15" s="61">
        <v>52</v>
      </c>
      <c r="D15" s="62" t="s">
        <v>156</v>
      </c>
      <c r="E15" s="64" t="s">
        <v>28</v>
      </c>
      <c r="F15" s="62"/>
      <c r="G15" s="67"/>
    </row>
    <row r="16" spans="1:7" ht="23.25" customHeight="1">
      <c r="A16" s="82"/>
      <c r="B16" s="60">
        <v>1.04</v>
      </c>
      <c r="C16" s="61">
        <v>52</v>
      </c>
      <c r="D16" s="62" t="s">
        <v>157</v>
      </c>
      <c r="E16" s="64" t="s">
        <v>28</v>
      </c>
      <c r="F16" s="62"/>
      <c r="G16" s="67"/>
    </row>
    <row r="17" spans="1:7" ht="23.25" customHeight="1">
      <c r="A17" s="82"/>
      <c r="B17" s="60">
        <v>1.05</v>
      </c>
      <c r="C17" s="61">
        <v>52</v>
      </c>
      <c r="D17" s="62" t="s">
        <v>158</v>
      </c>
      <c r="E17" s="64" t="s">
        <v>28</v>
      </c>
      <c r="F17" s="62"/>
      <c r="G17" s="67"/>
    </row>
    <row r="18" spans="1:7" ht="36.75" customHeight="1">
      <c r="A18" s="82"/>
      <c r="B18" s="60">
        <v>1.06</v>
      </c>
      <c r="C18" s="61">
        <v>52</v>
      </c>
      <c r="D18" s="62" t="s">
        <v>159</v>
      </c>
      <c r="E18" s="64" t="s">
        <v>25</v>
      </c>
      <c r="F18" s="62"/>
      <c r="G18" s="67"/>
    </row>
    <row r="19" spans="1:7" ht="28.5" customHeight="1">
      <c r="A19" s="82"/>
      <c r="B19" s="60">
        <v>1.07</v>
      </c>
      <c r="C19" s="61">
        <v>52</v>
      </c>
      <c r="D19" s="62" t="s">
        <v>160</v>
      </c>
      <c r="E19" s="64" t="s">
        <v>36</v>
      </c>
      <c r="F19" s="62"/>
      <c r="G19" s="67"/>
    </row>
    <row r="20" spans="1:7" ht="28.5" customHeight="1">
      <c r="A20" s="82"/>
      <c r="B20" s="60">
        <v>1.08</v>
      </c>
      <c r="C20" s="61">
        <v>1040</v>
      </c>
      <c r="D20" s="62" t="s">
        <v>161</v>
      </c>
      <c r="E20" s="64" t="s">
        <v>12</v>
      </c>
      <c r="F20" s="62"/>
      <c r="G20" s="67"/>
    </row>
    <row r="21" spans="1:7" ht="28.5" customHeight="1">
      <c r="A21" s="82"/>
      <c r="B21" s="60">
        <v>1.09</v>
      </c>
      <c r="C21" s="61">
        <v>52</v>
      </c>
      <c r="D21" s="62" t="s">
        <v>162</v>
      </c>
      <c r="E21" s="64" t="s">
        <v>24</v>
      </c>
      <c r="F21" s="62"/>
      <c r="G21" s="67"/>
    </row>
    <row r="22" spans="1:7" ht="28.5" customHeight="1">
      <c r="A22" s="82"/>
      <c r="B22" s="63">
        <v>1.1</v>
      </c>
      <c r="C22" s="61">
        <v>26000</v>
      </c>
      <c r="D22" s="62" t="s">
        <v>163</v>
      </c>
      <c r="E22" s="64" t="s">
        <v>29</v>
      </c>
      <c r="F22" s="62"/>
      <c r="G22" s="67"/>
    </row>
    <row r="23" spans="1:7" ht="38.25" customHeight="1">
      <c r="A23" s="82"/>
      <c r="B23" s="63">
        <v>1.11</v>
      </c>
      <c r="C23" s="61">
        <v>364</v>
      </c>
      <c r="D23" s="62" t="s">
        <v>164</v>
      </c>
      <c r="E23" s="64" t="s">
        <v>26</v>
      </c>
      <c r="F23" s="62"/>
      <c r="G23" s="67"/>
    </row>
    <row r="24" spans="1:7" ht="39" customHeight="1">
      <c r="A24" s="82"/>
      <c r="B24" s="63">
        <v>1.12</v>
      </c>
      <c r="C24" s="61">
        <v>156</v>
      </c>
      <c r="D24" s="62" t="s">
        <v>165</v>
      </c>
      <c r="E24" s="64" t="s">
        <v>26</v>
      </c>
      <c r="F24" s="62"/>
      <c r="G24" s="67"/>
    </row>
    <row r="25" spans="1:7" ht="37.5" customHeight="1">
      <c r="A25" s="82"/>
      <c r="B25" s="63">
        <v>1.13</v>
      </c>
      <c r="C25" s="61">
        <v>208</v>
      </c>
      <c r="D25" s="62" t="s">
        <v>166</v>
      </c>
      <c r="E25" s="64" t="s">
        <v>26</v>
      </c>
      <c r="F25" s="62"/>
      <c r="G25" s="67"/>
    </row>
    <row r="26" spans="1:7" ht="30" customHeight="1">
      <c r="A26" s="82"/>
      <c r="B26" s="63">
        <v>1.14</v>
      </c>
      <c r="C26" s="61">
        <v>2600</v>
      </c>
      <c r="D26" s="62" t="s">
        <v>167</v>
      </c>
      <c r="E26" s="64" t="s">
        <v>23</v>
      </c>
      <c r="F26" s="62"/>
      <c r="G26" s="67"/>
    </row>
    <row r="27" spans="1:7" ht="24.75" customHeight="1">
      <c r="A27" s="82"/>
      <c r="B27" s="63">
        <v>1.15</v>
      </c>
      <c r="C27" s="61">
        <v>52</v>
      </c>
      <c r="D27" s="62" t="s">
        <v>168</v>
      </c>
      <c r="E27" s="64" t="s">
        <v>35</v>
      </c>
      <c r="F27" s="62"/>
      <c r="G27" s="67"/>
    </row>
    <row r="28" spans="1:7" ht="27" customHeight="1" thickBot="1">
      <c r="A28" s="84"/>
      <c r="B28" s="70">
        <v>1.16</v>
      </c>
      <c r="C28" s="71">
        <v>1560</v>
      </c>
      <c r="D28" s="72" t="s">
        <v>169</v>
      </c>
      <c r="E28" s="73" t="s">
        <v>17</v>
      </c>
      <c r="F28" s="72"/>
      <c r="G28" s="74"/>
    </row>
    <row r="29" spans="1:7" ht="15">
      <c r="A29" s="85" t="s">
        <v>179</v>
      </c>
      <c r="B29" s="86"/>
      <c r="C29" s="86"/>
      <c r="D29" s="86"/>
      <c r="E29" s="87"/>
      <c r="F29" s="68"/>
      <c r="G29" s="69"/>
    </row>
    <row r="30" spans="1:7" ht="15">
      <c r="A30" s="88" t="s">
        <v>180</v>
      </c>
      <c r="B30" s="89"/>
      <c r="C30" s="89"/>
      <c r="D30" s="89"/>
      <c r="E30" s="90"/>
      <c r="F30" s="67"/>
      <c r="G30" s="67"/>
    </row>
    <row r="31" spans="1:7" ht="15">
      <c r="A31" s="88" t="s">
        <v>61</v>
      </c>
      <c r="B31" s="89"/>
      <c r="C31" s="89"/>
      <c r="D31" s="89"/>
      <c r="E31" s="90"/>
      <c r="F31" s="67"/>
      <c r="G31" s="67"/>
    </row>
  </sheetData>
  <sheetProtection/>
  <mergeCells count="11">
    <mergeCell ref="A29:E29"/>
    <mergeCell ref="A30:E30"/>
    <mergeCell ref="A31:E31"/>
    <mergeCell ref="A13:A28"/>
    <mergeCell ref="A1:G1"/>
    <mergeCell ref="A2:G2"/>
    <mergeCell ref="A3:G3"/>
    <mergeCell ref="A5:G5"/>
    <mergeCell ref="A7:G7"/>
    <mergeCell ref="A9:G9"/>
    <mergeCell ref="A10:G10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G31"/>
  <sheetViews>
    <sheetView tabSelected="1" zoomScale="90" zoomScaleNormal="90" zoomScalePageLayoutView="0" workbookViewId="0" topLeftCell="A1">
      <selection activeCell="E41" sqref="E41"/>
    </sheetView>
  </sheetViews>
  <sheetFormatPr defaultColWidth="11.421875" defaultRowHeight="15"/>
  <cols>
    <col min="1" max="1" width="9.8515625" style="0" customWidth="1"/>
    <col min="2" max="2" width="8.57421875" style="0" customWidth="1"/>
    <col min="3" max="3" width="7.00390625" style="0" customWidth="1"/>
    <col min="4" max="4" width="10.7109375" style="0" customWidth="1"/>
    <col min="5" max="5" width="54.140625" style="0" customWidth="1"/>
    <col min="6" max="6" width="4.00390625" style="0" customWidth="1"/>
    <col min="7" max="31" width="4.00390625" style="0" bestFit="1" customWidth="1"/>
    <col min="32" max="40" width="4.00390625" style="0" customWidth="1"/>
    <col min="41" max="57" width="3.7109375" style="0" bestFit="1" customWidth="1"/>
    <col min="58" max="58" width="8.140625" style="0" customWidth="1"/>
  </cols>
  <sheetData>
    <row r="1" spans="1:58" ht="15">
      <c r="A1" s="91" t="s">
        <v>170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</row>
    <row r="2" spans="1:58" ht="15">
      <c r="A2" s="91" t="s">
        <v>171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</row>
    <row r="3" spans="1:58" ht="15">
      <c r="A3" s="91" t="s">
        <v>172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</row>
    <row r="4" spans="5:58" ht="9" customHeight="1"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</row>
    <row r="5" spans="1:58" ht="15">
      <c r="A5" s="91" t="s">
        <v>173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</row>
    <row r="6" spans="5:58" ht="10.5" customHeight="1"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</row>
    <row r="7" spans="1:58" ht="15">
      <c r="A7" s="91" t="s">
        <v>174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</row>
    <row r="8" spans="5:58" ht="9" customHeight="1"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</row>
    <row r="9" spans="1:58" ht="15">
      <c r="A9" s="91" t="s">
        <v>183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</row>
    <row r="10" spans="1:58" ht="15">
      <c r="A10" s="91" t="s">
        <v>184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</row>
    <row r="12" spans="6:57" ht="15">
      <c r="F12" s="92" t="s">
        <v>92</v>
      </c>
      <c r="G12" s="92"/>
      <c r="H12" s="92"/>
      <c r="I12" s="92"/>
      <c r="J12" s="92"/>
      <c r="K12" s="92"/>
      <c r="L12" s="92"/>
      <c r="M12" s="92"/>
      <c r="N12" s="92" t="s">
        <v>93</v>
      </c>
      <c r="O12" s="92"/>
      <c r="P12" s="92"/>
      <c r="Q12" s="92"/>
      <c r="R12" s="92"/>
      <c r="S12" s="92"/>
      <c r="T12" s="92"/>
      <c r="U12" s="92"/>
      <c r="V12" s="92"/>
      <c r="W12" s="92"/>
      <c r="X12" s="92" t="s">
        <v>94</v>
      </c>
      <c r="Y12" s="92"/>
      <c r="Z12" s="92"/>
      <c r="AA12" s="92"/>
      <c r="AB12" s="92"/>
      <c r="AC12" s="92"/>
      <c r="AD12" s="92"/>
      <c r="AE12" s="92"/>
      <c r="AF12" s="92" t="s">
        <v>95</v>
      </c>
      <c r="AG12" s="92"/>
      <c r="AH12" s="92"/>
      <c r="AI12" s="92"/>
      <c r="AJ12" s="92"/>
      <c r="AK12" s="92"/>
      <c r="AL12" s="92"/>
      <c r="AM12" s="92"/>
      <c r="AN12" s="92"/>
      <c r="AO12" s="92" t="s">
        <v>96</v>
      </c>
      <c r="AP12" s="92"/>
      <c r="AQ12" s="92"/>
      <c r="AR12" s="92"/>
      <c r="AS12" s="92"/>
      <c r="AT12" s="92"/>
      <c r="AU12" s="92"/>
      <c r="AV12" s="92"/>
      <c r="AW12" s="92"/>
      <c r="AX12" s="92" t="s">
        <v>97</v>
      </c>
      <c r="AY12" s="92"/>
      <c r="AZ12" s="92"/>
      <c r="BA12" s="92"/>
      <c r="BB12" s="92"/>
      <c r="BC12" s="92"/>
      <c r="BD12" s="92"/>
      <c r="BE12" s="92"/>
    </row>
    <row r="13" spans="1:137" s="54" customFormat="1" ht="229.5">
      <c r="A13" s="59" t="s">
        <v>154</v>
      </c>
      <c r="B13" s="59" t="s">
        <v>150</v>
      </c>
      <c r="C13" s="59" t="s">
        <v>151</v>
      </c>
      <c r="D13" s="59" t="s">
        <v>152</v>
      </c>
      <c r="E13" s="59" t="s">
        <v>153</v>
      </c>
      <c r="F13" s="75" t="s">
        <v>98</v>
      </c>
      <c r="G13" s="75" t="s">
        <v>99</v>
      </c>
      <c r="H13" s="75" t="s">
        <v>100</v>
      </c>
      <c r="I13" s="75" t="s">
        <v>101</v>
      </c>
      <c r="J13" s="75" t="s">
        <v>102</v>
      </c>
      <c r="K13" s="75" t="s">
        <v>103</v>
      </c>
      <c r="L13" s="75" t="s">
        <v>104</v>
      </c>
      <c r="M13" s="75" t="s">
        <v>105</v>
      </c>
      <c r="N13" s="76" t="s">
        <v>106</v>
      </c>
      <c r="O13" s="76" t="s">
        <v>107</v>
      </c>
      <c r="P13" s="76" t="s">
        <v>108</v>
      </c>
      <c r="Q13" s="76" t="s">
        <v>109</v>
      </c>
      <c r="R13" s="76" t="s">
        <v>110</v>
      </c>
      <c r="S13" s="76" t="s">
        <v>111</v>
      </c>
      <c r="T13" s="76" t="s">
        <v>112</v>
      </c>
      <c r="U13" s="76" t="s">
        <v>113</v>
      </c>
      <c r="V13" s="76" t="s">
        <v>114</v>
      </c>
      <c r="W13" s="76" t="s">
        <v>115</v>
      </c>
      <c r="X13" s="76" t="s">
        <v>116</v>
      </c>
      <c r="Y13" s="76" t="s">
        <v>117</v>
      </c>
      <c r="Z13" s="76" t="s">
        <v>118</v>
      </c>
      <c r="AA13" s="76" t="s">
        <v>119</v>
      </c>
      <c r="AB13" s="76" t="s">
        <v>120</v>
      </c>
      <c r="AC13" s="76" t="s">
        <v>121</v>
      </c>
      <c r="AD13" s="76" t="s">
        <v>122</v>
      </c>
      <c r="AE13" s="76" t="s">
        <v>123</v>
      </c>
      <c r="AF13" s="76" t="s">
        <v>124</v>
      </c>
      <c r="AG13" s="76" t="s">
        <v>125</v>
      </c>
      <c r="AH13" s="76" t="s">
        <v>126</v>
      </c>
      <c r="AI13" s="76" t="s">
        <v>127</v>
      </c>
      <c r="AJ13" s="76" t="s">
        <v>128</v>
      </c>
      <c r="AK13" s="76" t="s">
        <v>129</v>
      </c>
      <c r="AL13" s="76" t="s">
        <v>130</v>
      </c>
      <c r="AM13" s="76" t="s">
        <v>131</v>
      </c>
      <c r="AN13" s="76" t="s">
        <v>132</v>
      </c>
      <c r="AO13" s="76" t="s">
        <v>133</v>
      </c>
      <c r="AP13" s="76" t="s">
        <v>134</v>
      </c>
      <c r="AQ13" s="76" t="s">
        <v>135</v>
      </c>
      <c r="AR13" s="76" t="s">
        <v>136</v>
      </c>
      <c r="AS13" s="76" t="s">
        <v>137</v>
      </c>
      <c r="AT13" s="76" t="s">
        <v>138</v>
      </c>
      <c r="AU13" s="76" t="s">
        <v>139</v>
      </c>
      <c r="AV13" s="76" t="s">
        <v>140</v>
      </c>
      <c r="AW13" s="76" t="s">
        <v>141</v>
      </c>
      <c r="AX13" s="76" t="s">
        <v>142</v>
      </c>
      <c r="AY13" s="76" t="s">
        <v>143</v>
      </c>
      <c r="AZ13" s="76" t="s">
        <v>144</v>
      </c>
      <c r="BA13" s="76" t="s">
        <v>145</v>
      </c>
      <c r="BB13" s="76" t="s">
        <v>146</v>
      </c>
      <c r="BC13" s="76" t="s">
        <v>147</v>
      </c>
      <c r="BD13" s="76" t="s">
        <v>148</v>
      </c>
      <c r="BE13" s="76" t="s">
        <v>149</v>
      </c>
      <c r="BF13" s="77" t="s">
        <v>33</v>
      </c>
      <c r="BG13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</row>
    <row r="14" spans="1:58" ht="25.5">
      <c r="A14" s="82">
        <v>1</v>
      </c>
      <c r="B14" s="56">
        <v>1.01</v>
      </c>
      <c r="C14" s="57">
        <v>52</v>
      </c>
      <c r="D14" s="62" t="s">
        <v>38</v>
      </c>
      <c r="E14" s="79" t="s">
        <v>37</v>
      </c>
      <c r="F14" s="77">
        <v>1</v>
      </c>
      <c r="G14" s="77">
        <v>1</v>
      </c>
      <c r="H14" s="77">
        <v>1</v>
      </c>
      <c r="I14" s="77">
        <v>1</v>
      </c>
      <c r="J14" s="77">
        <v>1</v>
      </c>
      <c r="K14" s="77">
        <v>1</v>
      </c>
      <c r="L14" s="77">
        <v>1</v>
      </c>
      <c r="M14" s="77">
        <v>1</v>
      </c>
      <c r="N14" s="77">
        <v>1</v>
      </c>
      <c r="O14" s="77">
        <v>1</v>
      </c>
      <c r="P14" s="77">
        <v>1</v>
      </c>
      <c r="Q14" s="77">
        <v>1</v>
      </c>
      <c r="R14" s="77">
        <v>1</v>
      </c>
      <c r="S14" s="77">
        <v>1</v>
      </c>
      <c r="T14" s="77">
        <v>1</v>
      </c>
      <c r="U14" s="77">
        <v>1</v>
      </c>
      <c r="V14" s="77">
        <v>1</v>
      </c>
      <c r="W14" s="77">
        <v>1</v>
      </c>
      <c r="X14" s="77">
        <v>1</v>
      </c>
      <c r="Y14" s="77">
        <v>1</v>
      </c>
      <c r="Z14" s="77">
        <v>1</v>
      </c>
      <c r="AA14" s="77">
        <v>1</v>
      </c>
      <c r="AB14" s="77">
        <v>1</v>
      </c>
      <c r="AC14" s="77">
        <v>1</v>
      </c>
      <c r="AD14" s="77">
        <v>1</v>
      </c>
      <c r="AE14" s="77">
        <v>1</v>
      </c>
      <c r="AF14" s="77">
        <v>1</v>
      </c>
      <c r="AG14" s="77">
        <v>1</v>
      </c>
      <c r="AH14" s="77">
        <v>1</v>
      </c>
      <c r="AI14" s="77">
        <v>1</v>
      </c>
      <c r="AJ14" s="77">
        <v>1</v>
      </c>
      <c r="AK14" s="77">
        <v>1</v>
      </c>
      <c r="AL14" s="77">
        <v>1</v>
      </c>
      <c r="AM14" s="77">
        <v>1</v>
      </c>
      <c r="AN14" s="77">
        <v>1</v>
      </c>
      <c r="AO14" s="77">
        <v>1</v>
      </c>
      <c r="AP14" s="77">
        <v>1</v>
      </c>
      <c r="AQ14" s="77">
        <v>1</v>
      </c>
      <c r="AR14" s="77">
        <v>1</v>
      </c>
      <c r="AS14" s="77">
        <v>1</v>
      </c>
      <c r="AT14" s="77">
        <v>1</v>
      </c>
      <c r="AU14" s="77">
        <v>1</v>
      </c>
      <c r="AV14" s="77">
        <v>1</v>
      </c>
      <c r="AW14" s="77">
        <v>1</v>
      </c>
      <c r="AX14" s="77">
        <v>1</v>
      </c>
      <c r="AY14" s="77">
        <v>1</v>
      </c>
      <c r="AZ14" s="77">
        <v>1</v>
      </c>
      <c r="BA14" s="77">
        <v>1</v>
      </c>
      <c r="BB14" s="77">
        <v>1</v>
      </c>
      <c r="BC14" s="77">
        <v>1</v>
      </c>
      <c r="BD14" s="77">
        <v>1</v>
      </c>
      <c r="BE14" s="77">
        <v>1</v>
      </c>
      <c r="BF14" s="78">
        <f>SUM(F14:BE14)</f>
        <v>52</v>
      </c>
    </row>
    <row r="15" spans="1:58" ht="25.5">
      <c r="A15" s="82"/>
      <c r="B15" s="56">
        <v>1.02</v>
      </c>
      <c r="C15" s="57">
        <v>520</v>
      </c>
      <c r="D15" s="62" t="s">
        <v>155</v>
      </c>
      <c r="E15" s="79" t="s">
        <v>8</v>
      </c>
      <c r="F15" s="77">
        <v>10</v>
      </c>
      <c r="G15" s="77">
        <v>10</v>
      </c>
      <c r="H15" s="77">
        <v>10</v>
      </c>
      <c r="I15" s="77">
        <v>10</v>
      </c>
      <c r="J15" s="77">
        <v>10</v>
      </c>
      <c r="K15" s="77">
        <v>10</v>
      </c>
      <c r="L15" s="77">
        <v>10</v>
      </c>
      <c r="M15" s="77">
        <v>10</v>
      </c>
      <c r="N15" s="77">
        <v>10</v>
      </c>
      <c r="O15" s="77">
        <v>10</v>
      </c>
      <c r="P15" s="77">
        <v>10</v>
      </c>
      <c r="Q15" s="77">
        <v>10</v>
      </c>
      <c r="R15" s="77">
        <v>10</v>
      </c>
      <c r="S15" s="77">
        <v>10</v>
      </c>
      <c r="T15" s="77">
        <v>10</v>
      </c>
      <c r="U15" s="77">
        <v>10</v>
      </c>
      <c r="V15" s="77">
        <v>10</v>
      </c>
      <c r="W15" s="77">
        <v>10</v>
      </c>
      <c r="X15" s="77">
        <v>10</v>
      </c>
      <c r="Y15" s="77">
        <v>10</v>
      </c>
      <c r="Z15" s="77">
        <v>10</v>
      </c>
      <c r="AA15" s="77">
        <v>10</v>
      </c>
      <c r="AB15" s="77">
        <v>10</v>
      </c>
      <c r="AC15" s="77">
        <v>10</v>
      </c>
      <c r="AD15" s="77">
        <v>10</v>
      </c>
      <c r="AE15" s="77">
        <v>10</v>
      </c>
      <c r="AF15" s="77">
        <v>10</v>
      </c>
      <c r="AG15" s="77">
        <v>10</v>
      </c>
      <c r="AH15" s="77">
        <v>10</v>
      </c>
      <c r="AI15" s="77">
        <v>10</v>
      </c>
      <c r="AJ15" s="77">
        <v>10</v>
      </c>
      <c r="AK15" s="77">
        <v>10</v>
      </c>
      <c r="AL15" s="77">
        <v>10</v>
      </c>
      <c r="AM15" s="77">
        <v>10</v>
      </c>
      <c r="AN15" s="77">
        <v>10</v>
      </c>
      <c r="AO15" s="77">
        <v>10</v>
      </c>
      <c r="AP15" s="77">
        <v>10</v>
      </c>
      <c r="AQ15" s="77">
        <v>10</v>
      </c>
      <c r="AR15" s="77">
        <v>10</v>
      </c>
      <c r="AS15" s="77">
        <v>10</v>
      </c>
      <c r="AT15" s="77">
        <v>10</v>
      </c>
      <c r="AU15" s="77">
        <v>10</v>
      </c>
      <c r="AV15" s="77">
        <v>10</v>
      </c>
      <c r="AW15" s="77">
        <v>10</v>
      </c>
      <c r="AX15" s="77">
        <v>10</v>
      </c>
      <c r="AY15" s="77">
        <v>10</v>
      </c>
      <c r="AZ15" s="77">
        <v>10</v>
      </c>
      <c r="BA15" s="77">
        <v>10</v>
      </c>
      <c r="BB15" s="77">
        <v>10</v>
      </c>
      <c r="BC15" s="77">
        <v>10</v>
      </c>
      <c r="BD15" s="77">
        <v>10</v>
      </c>
      <c r="BE15" s="77">
        <v>10</v>
      </c>
      <c r="BF15" s="78">
        <f aca="true" t="shared" si="0" ref="BF15:BF29">SUM(F15:BE15)</f>
        <v>520</v>
      </c>
    </row>
    <row r="16" spans="1:58" ht="25.5">
      <c r="A16" s="82"/>
      <c r="B16" s="56">
        <v>1.03</v>
      </c>
      <c r="C16" s="57">
        <v>52</v>
      </c>
      <c r="D16" s="62" t="s">
        <v>156</v>
      </c>
      <c r="E16" s="79" t="s">
        <v>28</v>
      </c>
      <c r="F16" s="77">
        <v>1</v>
      </c>
      <c r="G16" s="77">
        <v>1</v>
      </c>
      <c r="H16" s="77">
        <v>1</v>
      </c>
      <c r="I16" s="77">
        <v>1</v>
      </c>
      <c r="J16" s="77">
        <v>1</v>
      </c>
      <c r="K16" s="77">
        <v>1</v>
      </c>
      <c r="L16" s="77">
        <v>1</v>
      </c>
      <c r="M16" s="77">
        <v>1</v>
      </c>
      <c r="N16" s="77">
        <v>1</v>
      </c>
      <c r="O16" s="77">
        <v>1</v>
      </c>
      <c r="P16" s="77">
        <v>1</v>
      </c>
      <c r="Q16" s="77">
        <v>1</v>
      </c>
      <c r="R16" s="77">
        <v>1</v>
      </c>
      <c r="S16" s="77">
        <v>1</v>
      </c>
      <c r="T16" s="77">
        <v>1</v>
      </c>
      <c r="U16" s="77">
        <v>1</v>
      </c>
      <c r="V16" s="77">
        <v>1</v>
      </c>
      <c r="W16" s="77">
        <v>1</v>
      </c>
      <c r="X16" s="77">
        <v>1</v>
      </c>
      <c r="Y16" s="77">
        <v>1</v>
      </c>
      <c r="Z16" s="77">
        <v>1</v>
      </c>
      <c r="AA16" s="77">
        <v>1</v>
      </c>
      <c r="AB16" s="77">
        <v>1</v>
      </c>
      <c r="AC16" s="77">
        <v>1</v>
      </c>
      <c r="AD16" s="77">
        <v>1</v>
      </c>
      <c r="AE16" s="77">
        <v>1</v>
      </c>
      <c r="AF16" s="77">
        <v>1</v>
      </c>
      <c r="AG16" s="77">
        <v>1</v>
      </c>
      <c r="AH16" s="77">
        <v>1</v>
      </c>
      <c r="AI16" s="77">
        <v>1</v>
      </c>
      <c r="AJ16" s="77">
        <v>1</v>
      </c>
      <c r="AK16" s="77">
        <v>1</v>
      </c>
      <c r="AL16" s="77">
        <v>1</v>
      </c>
      <c r="AM16" s="77">
        <v>1</v>
      </c>
      <c r="AN16" s="77">
        <v>1</v>
      </c>
      <c r="AO16" s="77">
        <v>1</v>
      </c>
      <c r="AP16" s="77">
        <v>1</v>
      </c>
      <c r="AQ16" s="77">
        <v>1</v>
      </c>
      <c r="AR16" s="77">
        <v>1</v>
      </c>
      <c r="AS16" s="77">
        <v>1</v>
      </c>
      <c r="AT16" s="77">
        <v>1</v>
      </c>
      <c r="AU16" s="77">
        <v>1</v>
      </c>
      <c r="AV16" s="77">
        <v>1</v>
      </c>
      <c r="AW16" s="77">
        <v>1</v>
      </c>
      <c r="AX16" s="77">
        <v>1</v>
      </c>
      <c r="AY16" s="77">
        <v>1</v>
      </c>
      <c r="AZ16" s="77">
        <v>1</v>
      </c>
      <c r="BA16" s="77">
        <v>1</v>
      </c>
      <c r="BB16" s="77">
        <v>1</v>
      </c>
      <c r="BC16" s="77">
        <v>1</v>
      </c>
      <c r="BD16" s="77">
        <v>1</v>
      </c>
      <c r="BE16" s="77">
        <v>1</v>
      </c>
      <c r="BF16" s="78">
        <f t="shared" si="0"/>
        <v>52</v>
      </c>
    </row>
    <row r="17" spans="1:58" ht="25.5">
      <c r="A17" s="82"/>
      <c r="B17" s="56">
        <v>1.04</v>
      </c>
      <c r="C17" s="57">
        <v>52</v>
      </c>
      <c r="D17" s="62" t="s">
        <v>157</v>
      </c>
      <c r="E17" s="79" t="s">
        <v>28</v>
      </c>
      <c r="F17" s="77">
        <v>1</v>
      </c>
      <c r="G17" s="77">
        <v>1</v>
      </c>
      <c r="H17" s="77">
        <v>1</v>
      </c>
      <c r="I17" s="77">
        <v>1</v>
      </c>
      <c r="J17" s="77">
        <v>1</v>
      </c>
      <c r="K17" s="77">
        <v>1</v>
      </c>
      <c r="L17" s="77">
        <v>1</v>
      </c>
      <c r="M17" s="77">
        <v>1</v>
      </c>
      <c r="N17" s="77">
        <v>1</v>
      </c>
      <c r="O17" s="77">
        <v>1</v>
      </c>
      <c r="P17" s="77">
        <v>1</v>
      </c>
      <c r="Q17" s="77">
        <v>1</v>
      </c>
      <c r="R17" s="77">
        <v>1</v>
      </c>
      <c r="S17" s="77">
        <v>1</v>
      </c>
      <c r="T17" s="77">
        <v>1</v>
      </c>
      <c r="U17" s="77">
        <v>1</v>
      </c>
      <c r="V17" s="77">
        <v>1</v>
      </c>
      <c r="W17" s="77">
        <v>1</v>
      </c>
      <c r="X17" s="77">
        <v>1</v>
      </c>
      <c r="Y17" s="77">
        <v>1</v>
      </c>
      <c r="Z17" s="77">
        <v>1</v>
      </c>
      <c r="AA17" s="77">
        <v>1</v>
      </c>
      <c r="AB17" s="77">
        <v>1</v>
      </c>
      <c r="AC17" s="77">
        <v>1</v>
      </c>
      <c r="AD17" s="77">
        <v>1</v>
      </c>
      <c r="AE17" s="77">
        <v>1</v>
      </c>
      <c r="AF17" s="77">
        <v>1</v>
      </c>
      <c r="AG17" s="77">
        <v>1</v>
      </c>
      <c r="AH17" s="77">
        <v>1</v>
      </c>
      <c r="AI17" s="77">
        <v>1</v>
      </c>
      <c r="AJ17" s="77">
        <v>1</v>
      </c>
      <c r="AK17" s="77">
        <v>1</v>
      </c>
      <c r="AL17" s="77">
        <v>1</v>
      </c>
      <c r="AM17" s="77">
        <v>1</v>
      </c>
      <c r="AN17" s="77">
        <v>1</v>
      </c>
      <c r="AO17" s="77">
        <v>1</v>
      </c>
      <c r="AP17" s="77">
        <v>1</v>
      </c>
      <c r="AQ17" s="77">
        <v>1</v>
      </c>
      <c r="AR17" s="77">
        <v>1</v>
      </c>
      <c r="AS17" s="77">
        <v>1</v>
      </c>
      <c r="AT17" s="77">
        <v>1</v>
      </c>
      <c r="AU17" s="77">
        <v>1</v>
      </c>
      <c r="AV17" s="77">
        <v>1</v>
      </c>
      <c r="AW17" s="77">
        <v>1</v>
      </c>
      <c r="AX17" s="77">
        <v>1</v>
      </c>
      <c r="AY17" s="77">
        <v>1</v>
      </c>
      <c r="AZ17" s="77">
        <v>1</v>
      </c>
      <c r="BA17" s="77">
        <v>1</v>
      </c>
      <c r="BB17" s="77">
        <v>1</v>
      </c>
      <c r="BC17" s="77">
        <v>1</v>
      </c>
      <c r="BD17" s="77">
        <v>1</v>
      </c>
      <c r="BE17" s="77">
        <v>1</v>
      </c>
      <c r="BF17" s="78">
        <f t="shared" si="0"/>
        <v>52</v>
      </c>
    </row>
    <row r="18" spans="1:58" ht="25.5">
      <c r="A18" s="82"/>
      <c r="B18" s="56">
        <v>1.05</v>
      </c>
      <c r="C18" s="57">
        <v>52</v>
      </c>
      <c r="D18" s="62" t="s">
        <v>158</v>
      </c>
      <c r="E18" s="79" t="s">
        <v>28</v>
      </c>
      <c r="F18" s="77">
        <v>1</v>
      </c>
      <c r="G18" s="77">
        <v>1</v>
      </c>
      <c r="H18" s="77">
        <v>1</v>
      </c>
      <c r="I18" s="77">
        <v>1</v>
      </c>
      <c r="J18" s="77">
        <v>1</v>
      </c>
      <c r="K18" s="77">
        <v>1</v>
      </c>
      <c r="L18" s="77">
        <v>1</v>
      </c>
      <c r="M18" s="77">
        <v>1</v>
      </c>
      <c r="N18" s="77">
        <v>1</v>
      </c>
      <c r="O18" s="77">
        <v>1</v>
      </c>
      <c r="P18" s="77">
        <v>1</v>
      </c>
      <c r="Q18" s="77">
        <v>1</v>
      </c>
      <c r="R18" s="77">
        <v>1</v>
      </c>
      <c r="S18" s="77">
        <v>1</v>
      </c>
      <c r="T18" s="77">
        <v>1</v>
      </c>
      <c r="U18" s="77">
        <v>1</v>
      </c>
      <c r="V18" s="77">
        <v>1</v>
      </c>
      <c r="W18" s="77">
        <v>1</v>
      </c>
      <c r="X18" s="77">
        <v>1</v>
      </c>
      <c r="Y18" s="77">
        <v>1</v>
      </c>
      <c r="Z18" s="77">
        <v>1</v>
      </c>
      <c r="AA18" s="77">
        <v>1</v>
      </c>
      <c r="AB18" s="77">
        <v>1</v>
      </c>
      <c r="AC18" s="77">
        <v>1</v>
      </c>
      <c r="AD18" s="77">
        <v>1</v>
      </c>
      <c r="AE18" s="77">
        <v>1</v>
      </c>
      <c r="AF18" s="77">
        <v>1</v>
      </c>
      <c r="AG18" s="77">
        <v>1</v>
      </c>
      <c r="AH18" s="77">
        <v>1</v>
      </c>
      <c r="AI18" s="77">
        <v>1</v>
      </c>
      <c r="AJ18" s="77">
        <v>1</v>
      </c>
      <c r="AK18" s="77">
        <v>1</v>
      </c>
      <c r="AL18" s="77">
        <v>1</v>
      </c>
      <c r="AM18" s="77">
        <v>1</v>
      </c>
      <c r="AN18" s="77">
        <v>1</v>
      </c>
      <c r="AO18" s="77">
        <v>1</v>
      </c>
      <c r="AP18" s="77">
        <v>1</v>
      </c>
      <c r="AQ18" s="77">
        <v>1</v>
      </c>
      <c r="AR18" s="77">
        <v>1</v>
      </c>
      <c r="AS18" s="77">
        <v>1</v>
      </c>
      <c r="AT18" s="77">
        <v>1</v>
      </c>
      <c r="AU18" s="77">
        <v>1</v>
      </c>
      <c r="AV18" s="77">
        <v>1</v>
      </c>
      <c r="AW18" s="77">
        <v>1</v>
      </c>
      <c r="AX18" s="77">
        <v>1</v>
      </c>
      <c r="AY18" s="77">
        <v>1</v>
      </c>
      <c r="AZ18" s="77">
        <v>1</v>
      </c>
      <c r="BA18" s="77">
        <v>1</v>
      </c>
      <c r="BB18" s="77">
        <v>1</v>
      </c>
      <c r="BC18" s="77">
        <v>1</v>
      </c>
      <c r="BD18" s="77">
        <v>1</v>
      </c>
      <c r="BE18" s="77">
        <v>1</v>
      </c>
      <c r="BF18" s="78">
        <f t="shared" si="0"/>
        <v>52</v>
      </c>
    </row>
    <row r="19" spans="1:58" ht="38.25">
      <c r="A19" s="82"/>
      <c r="B19" s="56">
        <v>1.06</v>
      </c>
      <c r="C19" s="57">
        <v>52</v>
      </c>
      <c r="D19" s="62" t="s">
        <v>159</v>
      </c>
      <c r="E19" s="79" t="s">
        <v>25</v>
      </c>
      <c r="F19" s="77">
        <v>1</v>
      </c>
      <c r="G19" s="77">
        <v>1</v>
      </c>
      <c r="H19" s="77">
        <v>1</v>
      </c>
      <c r="I19" s="77">
        <v>1</v>
      </c>
      <c r="J19" s="77">
        <v>1</v>
      </c>
      <c r="K19" s="77">
        <v>1</v>
      </c>
      <c r="L19" s="77">
        <v>1</v>
      </c>
      <c r="M19" s="77">
        <v>1</v>
      </c>
      <c r="N19" s="77">
        <v>1</v>
      </c>
      <c r="O19" s="77">
        <v>1</v>
      </c>
      <c r="P19" s="77">
        <v>1</v>
      </c>
      <c r="Q19" s="77">
        <v>1</v>
      </c>
      <c r="R19" s="77">
        <v>1</v>
      </c>
      <c r="S19" s="77">
        <v>1</v>
      </c>
      <c r="T19" s="77">
        <v>1</v>
      </c>
      <c r="U19" s="77">
        <v>1</v>
      </c>
      <c r="V19" s="77">
        <v>1</v>
      </c>
      <c r="W19" s="77">
        <v>1</v>
      </c>
      <c r="X19" s="77">
        <v>1</v>
      </c>
      <c r="Y19" s="77">
        <v>1</v>
      </c>
      <c r="Z19" s="77">
        <v>1</v>
      </c>
      <c r="AA19" s="77">
        <v>1</v>
      </c>
      <c r="AB19" s="77">
        <v>1</v>
      </c>
      <c r="AC19" s="77">
        <v>1</v>
      </c>
      <c r="AD19" s="77">
        <v>1</v>
      </c>
      <c r="AE19" s="77">
        <v>1</v>
      </c>
      <c r="AF19" s="77">
        <v>1</v>
      </c>
      <c r="AG19" s="77">
        <v>1</v>
      </c>
      <c r="AH19" s="77">
        <v>1</v>
      </c>
      <c r="AI19" s="77">
        <v>1</v>
      </c>
      <c r="AJ19" s="77">
        <v>1</v>
      </c>
      <c r="AK19" s="77">
        <v>1</v>
      </c>
      <c r="AL19" s="77">
        <v>1</v>
      </c>
      <c r="AM19" s="77">
        <v>1</v>
      </c>
      <c r="AN19" s="77">
        <v>1</v>
      </c>
      <c r="AO19" s="77">
        <v>1</v>
      </c>
      <c r="AP19" s="77">
        <v>1</v>
      </c>
      <c r="AQ19" s="77">
        <v>1</v>
      </c>
      <c r="AR19" s="77">
        <v>1</v>
      </c>
      <c r="AS19" s="77">
        <v>1</v>
      </c>
      <c r="AT19" s="77">
        <v>1</v>
      </c>
      <c r="AU19" s="77">
        <v>1</v>
      </c>
      <c r="AV19" s="77">
        <v>1</v>
      </c>
      <c r="AW19" s="77">
        <v>1</v>
      </c>
      <c r="AX19" s="77">
        <v>1</v>
      </c>
      <c r="AY19" s="77">
        <v>1</v>
      </c>
      <c r="AZ19" s="77">
        <v>1</v>
      </c>
      <c r="BA19" s="77">
        <v>1</v>
      </c>
      <c r="BB19" s="77">
        <v>1</v>
      </c>
      <c r="BC19" s="77">
        <v>1</v>
      </c>
      <c r="BD19" s="77">
        <v>1</v>
      </c>
      <c r="BE19" s="77">
        <v>1</v>
      </c>
      <c r="BF19" s="78">
        <f t="shared" si="0"/>
        <v>52</v>
      </c>
    </row>
    <row r="20" spans="1:58" ht="25.5">
      <c r="A20" s="82"/>
      <c r="B20" s="56">
        <v>1.07</v>
      </c>
      <c r="C20" s="57">
        <v>52</v>
      </c>
      <c r="D20" s="62" t="s">
        <v>160</v>
      </c>
      <c r="E20" s="79" t="s">
        <v>36</v>
      </c>
      <c r="F20" s="77">
        <v>1</v>
      </c>
      <c r="G20" s="77">
        <v>1</v>
      </c>
      <c r="H20" s="77">
        <v>1</v>
      </c>
      <c r="I20" s="77">
        <v>1</v>
      </c>
      <c r="J20" s="77">
        <v>1</v>
      </c>
      <c r="K20" s="77">
        <v>1</v>
      </c>
      <c r="L20" s="77">
        <v>1</v>
      </c>
      <c r="M20" s="77">
        <v>1</v>
      </c>
      <c r="N20" s="77">
        <v>1</v>
      </c>
      <c r="O20" s="77">
        <v>1</v>
      </c>
      <c r="P20" s="77">
        <v>1</v>
      </c>
      <c r="Q20" s="77">
        <v>1</v>
      </c>
      <c r="R20" s="77">
        <v>1</v>
      </c>
      <c r="S20" s="77">
        <v>1</v>
      </c>
      <c r="T20" s="77">
        <v>1</v>
      </c>
      <c r="U20" s="77">
        <v>1</v>
      </c>
      <c r="V20" s="77">
        <v>1</v>
      </c>
      <c r="W20" s="77">
        <v>1</v>
      </c>
      <c r="X20" s="77">
        <v>1</v>
      </c>
      <c r="Y20" s="77">
        <v>1</v>
      </c>
      <c r="Z20" s="77">
        <v>1</v>
      </c>
      <c r="AA20" s="77">
        <v>1</v>
      </c>
      <c r="AB20" s="77">
        <v>1</v>
      </c>
      <c r="AC20" s="77">
        <v>1</v>
      </c>
      <c r="AD20" s="77">
        <v>1</v>
      </c>
      <c r="AE20" s="77">
        <v>1</v>
      </c>
      <c r="AF20" s="77">
        <v>1</v>
      </c>
      <c r="AG20" s="77">
        <v>1</v>
      </c>
      <c r="AH20" s="77">
        <v>1</v>
      </c>
      <c r="AI20" s="77">
        <v>1</v>
      </c>
      <c r="AJ20" s="77">
        <v>1</v>
      </c>
      <c r="AK20" s="77">
        <v>1</v>
      </c>
      <c r="AL20" s="77">
        <v>1</v>
      </c>
      <c r="AM20" s="77">
        <v>1</v>
      </c>
      <c r="AN20" s="77">
        <v>1</v>
      </c>
      <c r="AO20" s="77">
        <v>1</v>
      </c>
      <c r="AP20" s="77">
        <v>1</v>
      </c>
      <c r="AQ20" s="77">
        <v>1</v>
      </c>
      <c r="AR20" s="77">
        <v>1</v>
      </c>
      <c r="AS20" s="77">
        <v>1</v>
      </c>
      <c r="AT20" s="77">
        <v>1</v>
      </c>
      <c r="AU20" s="77">
        <v>1</v>
      </c>
      <c r="AV20" s="77">
        <v>1</v>
      </c>
      <c r="AW20" s="77">
        <v>1</v>
      </c>
      <c r="AX20" s="77">
        <v>1</v>
      </c>
      <c r="AY20" s="77">
        <v>1</v>
      </c>
      <c r="AZ20" s="77">
        <v>1</v>
      </c>
      <c r="BA20" s="77">
        <v>1</v>
      </c>
      <c r="BB20" s="77">
        <v>1</v>
      </c>
      <c r="BC20" s="77">
        <v>1</v>
      </c>
      <c r="BD20" s="77">
        <v>1</v>
      </c>
      <c r="BE20" s="77">
        <v>1</v>
      </c>
      <c r="BF20" s="78">
        <f t="shared" si="0"/>
        <v>52</v>
      </c>
    </row>
    <row r="21" spans="1:58" ht="25.5">
      <c r="A21" s="82"/>
      <c r="B21" s="56">
        <v>1.08</v>
      </c>
      <c r="C21" s="57">
        <v>1040</v>
      </c>
      <c r="D21" s="62" t="s">
        <v>161</v>
      </c>
      <c r="E21" s="79" t="s">
        <v>12</v>
      </c>
      <c r="F21" s="77">
        <v>20</v>
      </c>
      <c r="G21" s="77">
        <v>20</v>
      </c>
      <c r="H21" s="77">
        <v>20</v>
      </c>
      <c r="I21" s="77">
        <v>20</v>
      </c>
      <c r="J21" s="77">
        <v>20</v>
      </c>
      <c r="K21" s="77">
        <v>20</v>
      </c>
      <c r="L21" s="77">
        <v>20</v>
      </c>
      <c r="M21" s="77">
        <v>20</v>
      </c>
      <c r="N21" s="77">
        <v>20</v>
      </c>
      <c r="O21" s="77">
        <v>20</v>
      </c>
      <c r="P21" s="77">
        <v>20</v>
      </c>
      <c r="Q21" s="77">
        <v>20</v>
      </c>
      <c r="R21" s="77">
        <v>20</v>
      </c>
      <c r="S21" s="77">
        <v>20</v>
      </c>
      <c r="T21" s="77">
        <v>20</v>
      </c>
      <c r="U21" s="77">
        <v>20</v>
      </c>
      <c r="V21" s="77">
        <v>20</v>
      </c>
      <c r="W21" s="77">
        <v>20</v>
      </c>
      <c r="X21" s="77">
        <v>20</v>
      </c>
      <c r="Y21" s="77">
        <v>20</v>
      </c>
      <c r="Z21" s="77">
        <v>20</v>
      </c>
      <c r="AA21" s="77">
        <v>20</v>
      </c>
      <c r="AB21" s="77">
        <v>20</v>
      </c>
      <c r="AC21" s="77">
        <v>20</v>
      </c>
      <c r="AD21" s="77">
        <v>20</v>
      </c>
      <c r="AE21" s="77">
        <v>20</v>
      </c>
      <c r="AF21" s="77">
        <v>20</v>
      </c>
      <c r="AG21" s="77">
        <v>20</v>
      </c>
      <c r="AH21" s="77">
        <v>20</v>
      </c>
      <c r="AI21" s="77">
        <v>20</v>
      </c>
      <c r="AJ21" s="77">
        <v>20</v>
      </c>
      <c r="AK21" s="77">
        <v>20</v>
      </c>
      <c r="AL21" s="77">
        <v>20</v>
      </c>
      <c r="AM21" s="77">
        <v>20</v>
      </c>
      <c r="AN21" s="77">
        <v>20</v>
      </c>
      <c r="AO21" s="77">
        <v>20</v>
      </c>
      <c r="AP21" s="77">
        <v>20</v>
      </c>
      <c r="AQ21" s="77">
        <v>20</v>
      </c>
      <c r="AR21" s="77">
        <v>20</v>
      </c>
      <c r="AS21" s="77">
        <v>20</v>
      </c>
      <c r="AT21" s="77">
        <v>20</v>
      </c>
      <c r="AU21" s="77">
        <v>20</v>
      </c>
      <c r="AV21" s="77">
        <v>20</v>
      </c>
      <c r="AW21" s="77">
        <v>20</v>
      </c>
      <c r="AX21" s="77">
        <v>20</v>
      </c>
      <c r="AY21" s="77">
        <v>20</v>
      </c>
      <c r="AZ21" s="77">
        <v>20</v>
      </c>
      <c r="BA21" s="77">
        <v>20</v>
      </c>
      <c r="BB21" s="77">
        <v>20</v>
      </c>
      <c r="BC21" s="77">
        <v>20</v>
      </c>
      <c r="BD21" s="77">
        <v>20</v>
      </c>
      <c r="BE21" s="77">
        <v>20</v>
      </c>
      <c r="BF21" s="78">
        <f t="shared" si="0"/>
        <v>1040</v>
      </c>
    </row>
    <row r="22" spans="1:58" ht="25.5">
      <c r="A22" s="82"/>
      <c r="B22" s="56">
        <v>1.09</v>
      </c>
      <c r="C22" s="57">
        <v>52</v>
      </c>
      <c r="D22" s="62" t="s">
        <v>162</v>
      </c>
      <c r="E22" s="79" t="s">
        <v>24</v>
      </c>
      <c r="F22" s="77">
        <v>1</v>
      </c>
      <c r="G22" s="77">
        <v>1</v>
      </c>
      <c r="H22" s="77">
        <v>1</v>
      </c>
      <c r="I22" s="77">
        <v>1</v>
      </c>
      <c r="J22" s="77">
        <v>1</v>
      </c>
      <c r="K22" s="77">
        <v>1</v>
      </c>
      <c r="L22" s="77">
        <v>1</v>
      </c>
      <c r="M22" s="77">
        <v>1</v>
      </c>
      <c r="N22" s="77">
        <v>1</v>
      </c>
      <c r="O22" s="77">
        <v>1</v>
      </c>
      <c r="P22" s="77">
        <v>1</v>
      </c>
      <c r="Q22" s="77">
        <v>1</v>
      </c>
      <c r="R22" s="77">
        <v>1</v>
      </c>
      <c r="S22" s="77">
        <v>1</v>
      </c>
      <c r="T22" s="77">
        <v>1</v>
      </c>
      <c r="U22" s="77">
        <v>1</v>
      </c>
      <c r="V22" s="77">
        <v>1</v>
      </c>
      <c r="W22" s="77">
        <v>1</v>
      </c>
      <c r="X22" s="77">
        <v>1</v>
      </c>
      <c r="Y22" s="77">
        <v>1</v>
      </c>
      <c r="Z22" s="77">
        <v>1</v>
      </c>
      <c r="AA22" s="77">
        <v>1</v>
      </c>
      <c r="AB22" s="77">
        <v>1</v>
      </c>
      <c r="AC22" s="77">
        <v>1</v>
      </c>
      <c r="AD22" s="77">
        <v>1</v>
      </c>
      <c r="AE22" s="77">
        <v>1</v>
      </c>
      <c r="AF22" s="77">
        <v>1</v>
      </c>
      <c r="AG22" s="77">
        <v>1</v>
      </c>
      <c r="AH22" s="77">
        <v>1</v>
      </c>
      <c r="AI22" s="77">
        <v>1</v>
      </c>
      <c r="AJ22" s="77">
        <v>1</v>
      </c>
      <c r="AK22" s="77">
        <v>1</v>
      </c>
      <c r="AL22" s="77">
        <v>1</v>
      </c>
      <c r="AM22" s="77">
        <v>1</v>
      </c>
      <c r="AN22" s="77">
        <v>1</v>
      </c>
      <c r="AO22" s="77">
        <v>1</v>
      </c>
      <c r="AP22" s="77">
        <v>1</v>
      </c>
      <c r="AQ22" s="77">
        <v>1</v>
      </c>
      <c r="AR22" s="77">
        <v>1</v>
      </c>
      <c r="AS22" s="77">
        <v>1</v>
      </c>
      <c r="AT22" s="77">
        <v>1</v>
      </c>
      <c r="AU22" s="77">
        <v>1</v>
      </c>
      <c r="AV22" s="77">
        <v>1</v>
      </c>
      <c r="AW22" s="77">
        <v>1</v>
      </c>
      <c r="AX22" s="77">
        <v>1</v>
      </c>
      <c r="AY22" s="77">
        <v>1</v>
      </c>
      <c r="AZ22" s="77">
        <v>1</v>
      </c>
      <c r="BA22" s="77">
        <v>1</v>
      </c>
      <c r="BB22" s="77">
        <v>1</v>
      </c>
      <c r="BC22" s="77">
        <v>1</v>
      </c>
      <c r="BD22" s="77">
        <v>1</v>
      </c>
      <c r="BE22" s="77">
        <v>1</v>
      </c>
      <c r="BF22" s="78">
        <f t="shared" si="0"/>
        <v>52</v>
      </c>
    </row>
    <row r="23" spans="1:58" ht="15">
      <c r="A23" s="82"/>
      <c r="B23" s="58">
        <v>1.1</v>
      </c>
      <c r="C23" s="57">
        <v>26000</v>
      </c>
      <c r="D23" s="62" t="s">
        <v>163</v>
      </c>
      <c r="E23" s="79" t="s">
        <v>29</v>
      </c>
      <c r="F23" s="80">
        <v>500</v>
      </c>
      <c r="G23" s="80">
        <v>500</v>
      </c>
      <c r="H23" s="80">
        <v>500</v>
      </c>
      <c r="I23" s="80">
        <v>500</v>
      </c>
      <c r="J23" s="80">
        <v>500</v>
      </c>
      <c r="K23" s="80">
        <v>500</v>
      </c>
      <c r="L23" s="80">
        <v>500</v>
      </c>
      <c r="M23" s="80">
        <v>500</v>
      </c>
      <c r="N23" s="80">
        <v>500</v>
      </c>
      <c r="O23" s="80">
        <v>500</v>
      </c>
      <c r="P23" s="80">
        <v>500</v>
      </c>
      <c r="Q23" s="80">
        <v>500</v>
      </c>
      <c r="R23" s="80">
        <v>500</v>
      </c>
      <c r="S23" s="80">
        <v>500</v>
      </c>
      <c r="T23" s="80">
        <v>500</v>
      </c>
      <c r="U23" s="80">
        <v>500</v>
      </c>
      <c r="V23" s="80">
        <v>500</v>
      </c>
      <c r="W23" s="80">
        <v>500</v>
      </c>
      <c r="X23" s="80">
        <v>500</v>
      </c>
      <c r="Y23" s="80">
        <v>500</v>
      </c>
      <c r="Z23" s="80">
        <v>500</v>
      </c>
      <c r="AA23" s="80">
        <v>500</v>
      </c>
      <c r="AB23" s="80">
        <v>500</v>
      </c>
      <c r="AC23" s="80">
        <v>500</v>
      </c>
      <c r="AD23" s="80">
        <v>500</v>
      </c>
      <c r="AE23" s="80">
        <v>500</v>
      </c>
      <c r="AF23" s="80">
        <v>500</v>
      </c>
      <c r="AG23" s="80">
        <v>500</v>
      </c>
      <c r="AH23" s="80">
        <v>500</v>
      </c>
      <c r="AI23" s="80">
        <v>500</v>
      </c>
      <c r="AJ23" s="80">
        <v>500</v>
      </c>
      <c r="AK23" s="80">
        <v>500</v>
      </c>
      <c r="AL23" s="80">
        <v>500</v>
      </c>
      <c r="AM23" s="80">
        <v>500</v>
      </c>
      <c r="AN23" s="80">
        <v>500</v>
      </c>
      <c r="AO23" s="80">
        <v>500</v>
      </c>
      <c r="AP23" s="80">
        <v>500</v>
      </c>
      <c r="AQ23" s="80">
        <v>500</v>
      </c>
      <c r="AR23" s="80">
        <v>500</v>
      </c>
      <c r="AS23" s="80">
        <v>500</v>
      </c>
      <c r="AT23" s="80">
        <v>500</v>
      </c>
      <c r="AU23" s="80">
        <v>500</v>
      </c>
      <c r="AV23" s="80">
        <v>500</v>
      </c>
      <c r="AW23" s="80">
        <v>500</v>
      </c>
      <c r="AX23" s="80">
        <v>500</v>
      </c>
      <c r="AY23" s="80">
        <v>500</v>
      </c>
      <c r="AZ23" s="80">
        <v>500</v>
      </c>
      <c r="BA23" s="80">
        <v>500</v>
      </c>
      <c r="BB23" s="80">
        <v>500</v>
      </c>
      <c r="BC23" s="80">
        <v>500</v>
      </c>
      <c r="BD23" s="80">
        <v>500</v>
      </c>
      <c r="BE23" s="80">
        <v>500</v>
      </c>
      <c r="BF23" s="78">
        <f t="shared" si="0"/>
        <v>26000</v>
      </c>
    </row>
    <row r="24" spans="1:58" ht="38.25">
      <c r="A24" s="82"/>
      <c r="B24" s="58">
        <v>1.11</v>
      </c>
      <c r="C24" s="57">
        <v>364</v>
      </c>
      <c r="D24" s="62" t="s">
        <v>164</v>
      </c>
      <c r="E24" s="79" t="s">
        <v>26</v>
      </c>
      <c r="F24" s="77">
        <v>7</v>
      </c>
      <c r="G24" s="77">
        <v>7</v>
      </c>
      <c r="H24" s="77">
        <v>7</v>
      </c>
      <c r="I24" s="77">
        <v>7</v>
      </c>
      <c r="J24" s="77">
        <v>7</v>
      </c>
      <c r="K24" s="77">
        <v>7</v>
      </c>
      <c r="L24" s="77">
        <v>7</v>
      </c>
      <c r="M24" s="77">
        <v>7</v>
      </c>
      <c r="N24" s="77">
        <v>7</v>
      </c>
      <c r="O24" s="77">
        <v>7</v>
      </c>
      <c r="P24" s="77">
        <v>7</v>
      </c>
      <c r="Q24" s="77">
        <v>7</v>
      </c>
      <c r="R24" s="77">
        <v>7</v>
      </c>
      <c r="S24" s="77">
        <v>7</v>
      </c>
      <c r="T24" s="77">
        <v>7</v>
      </c>
      <c r="U24" s="77">
        <v>7</v>
      </c>
      <c r="V24" s="77">
        <v>7</v>
      </c>
      <c r="W24" s="77">
        <v>7</v>
      </c>
      <c r="X24" s="77">
        <v>7</v>
      </c>
      <c r="Y24" s="77">
        <v>7</v>
      </c>
      <c r="Z24" s="77">
        <v>7</v>
      </c>
      <c r="AA24" s="77">
        <v>7</v>
      </c>
      <c r="AB24" s="77">
        <v>7</v>
      </c>
      <c r="AC24" s="77">
        <v>7</v>
      </c>
      <c r="AD24" s="77">
        <v>7</v>
      </c>
      <c r="AE24" s="77">
        <v>7</v>
      </c>
      <c r="AF24" s="77">
        <v>7</v>
      </c>
      <c r="AG24" s="77">
        <v>7</v>
      </c>
      <c r="AH24" s="77">
        <v>7</v>
      </c>
      <c r="AI24" s="77">
        <v>7</v>
      </c>
      <c r="AJ24" s="77">
        <v>7</v>
      </c>
      <c r="AK24" s="77">
        <v>7</v>
      </c>
      <c r="AL24" s="77">
        <v>7</v>
      </c>
      <c r="AM24" s="77">
        <v>7</v>
      </c>
      <c r="AN24" s="77">
        <v>7</v>
      </c>
      <c r="AO24" s="77">
        <v>7</v>
      </c>
      <c r="AP24" s="77">
        <v>7</v>
      </c>
      <c r="AQ24" s="77">
        <v>7</v>
      </c>
      <c r="AR24" s="77">
        <v>7</v>
      </c>
      <c r="AS24" s="77">
        <v>7</v>
      </c>
      <c r="AT24" s="77">
        <v>7</v>
      </c>
      <c r="AU24" s="77">
        <v>7</v>
      </c>
      <c r="AV24" s="77">
        <v>7</v>
      </c>
      <c r="AW24" s="77">
        <v>7</v>
      </c>
      <c r="AX24" s="77">
        <v>7</v>
      </c>
      <c r="AY24" s="77">
        <v>7</v>
      </c>
      <c r="AZ24" s="77">
        <v>7</v>
      </c>
      <c r="BA24" s="77">
        <v>7</v>
      </c>
      <c r="BB24" s="77">
        <v>7</v>
      </c>
      <c r="BC24" s="77">
        <v>7</v>
      </c>
      <c r="BD24" s="77">
        <v>7</v>
      </c>
      <c r="BE24" s="77">
        <v>7</v>
      </c>
      <c r="BF24" s="78">
        <f t="shared" si="0"/>
        <v>364</v>
      </c>
    </row>
    <row r="25" spans="1:58" ht="38.25">
      <c r="A25" s="82"/>
      <c r="B25" s="58">
        <v>1.12</v>
      </c>
      <c r="C25" s="57">
        <v>156</v>
      </c>
      <c r="D25" s="62" t="s">
        <v>165</v>
      </c>
      <c r="E25" s="79" t="s">
        <v>26</v>
      </c>
      <c r="F25" s="77">
        <v>3</v>
      </c>
      <c r="G25" s="77">
        <v>3</v>
      </c>
      <c r="H25" s="77">
        <v>3</v>
      </c>
      <c r="I25" s="77">
        <v>3</v>
      </c>
      <c r="J25" s="77">
        <v>3</v>
      </c>
      <c r="K25" s="77">
        <v>3</v>
      </c>
      <c r="L25" s="77">
        <v>3</v>
      </c>
      <c r="M25" s="77">
        <v>3</v>
      </c>
      <c r="N25" s="77">
        <v>3</v>
      </c>
      <c r="O25" s="77">
        <v>3</v>
      </c>
      <c r="P25" s="77">
        <v>3</v>
      </c>
      <c r="Q25" s="77">
        <v>3</v>
      </c>
      <c r="R25" s="77">
        <v>3</v>
      </c>
      <c r="S25" s="77">
        <v>3</v>
      </c>
      <c r="T25" s="77">
        <v>3</v>
      </c>
      <c r="U25" s="77">
        <v>3</v>
      </c>
      <c r="V25" s="77">
        <v>3</v>
      </c>
      <c r="W25" s="77">
        <v>3</v>
      </c>
      <c r="X25" s="77">
        <v>3</v>
      </c>
      <c r="Y25" s="77">
        <v>3</v>
      </c>
      <c r="Z25" s="77">
        <v>3</v>
      </c>
      <c r="AA25" s="77">
        <v>3</v>
      </c>
      <c r="AB25" s="77">
        <v>3</v>
      </c>
      <c r="AC25" s="77">
        <v>3</v>
      </c>
      <c r="AD25" s="77">
        <v>3</v>
      </c>
      <c r="AE25" s="77">
        <v>3</v>
      </c>
      <c r="AF25" s="77">
        <v>3</v>
      </c>
      <c r="AG25" s="77">
        <v>3</v>
      </c>
      <c r="AH25" s="77">
        <v>3</v>
      </c>
      <c r="AI25" s="77">
        <v>3</v>
      </c>
      <c r="AJ25" s="77">
        <v>3</v>
      </c>
      <c r="AK25" s="77">
        <v>3</v>
      </c>
      <c r="AL25" s="77">
        <v>3</v>
      </c>
      <c r="AM25" s="77">
        <v>3</v>
      </c>
      <c r="AN25" s="77">
        <v>3</v>
      </c>
      <c r="AO25" s="77">
        <v>3</v>
      </c>
      <c r="AP25" s="77">
        <v>3</v>
      </c>
      <c r="AQ25" s="77">
        <v>3</v>
      </c>
      <c r="AR25" s="77">
        <v>3</v>
      </c>
      <c r="AS25" s="77">
        <v>3</v>
      </c>
      <c r="AT25" s="77">
        <v>3</v>
      </c>
      <c r="AU25" s="77">
        <v>3</v>
      </c>
      <c r="AV25" s="77">
        <v>3</v>
      </c>
      <c r="AW25" s="77">
        <v>3</v>
      </c>
      <c r="AX25" s="77">
        <v>3</v>
      </c>
      <c r="AY25" s="77">
        <v>3</v>
      </c>
      <c r="AZ25" s="77">
        <v>3</v>
      </c>
      <c r="BA25" s="77">
        <v>3</v>
      </c>
      <c r="BB25" s="77">
        <v>3</v>
      </c>
      <c r="BC25" s="77">
        <v>3</v>
      </c>
      <c r="BD25" s="77">
        <v>3</v>
      </c>
      <c r="BE25" s="77">
        <v>3</v>
      </c>
      <c r="BF25" s="78">
        <f t="shared" si="0"/>
        <v>156</v>
      </c>
    </row>
    <row r="26" spans="1:58" ht="38.25">
      <c r="A26" s="82"/>
      <c r="B26" s="58">
        <v>1.13</v>
      </c>
      <c r="C26" s="57">
        <v>208</v>
      </c>
      <c r="D26" s="62" t="s">
        <v>166</v>
      </c>
      <c r="E26" s="79" t="s">
        <v>26</v>
      </c>
      <c r="F26" s="77">
        <v>4</v>
      </c>
      <c r="G26" s="77">
        <v>4</v>
      </c>
      <c r="H26" s="77">
        <v>4</v>
      </c>
      <c r="I26" s="77">
        <v>4</v>
      </c>
      <c r="J26" s="77">
        <v>4</v>
      </c>
      <c r="K26" s="77">
        <v>4</v>
      </c>
      <c r="L26" s="77">
        <v>4</v>
      </c>
      <c r="M26" s="77">
        <v>4</v>
      </c>
      <c r="N26" s="77">
        <v>4</v>
      </c>
      <c r="O26" s="77">
        <v>4</v>
      </c>
      <c r="P26" s="77">
        <v>4</v>
      </c>
      <c r="Q26" s="77">
        <v>4</v>
      </c>
      <c r="R26" s="77">
        <v>4</v>
      </c>
      <c r="S26" s="77">
        <v>4</v>
      </c>
      <c r="T26" s="77">
        <v>4</v>
      </c>
      <c r="U26" s="77">
        <v>4</v>
      </c>
      <c r="V26" s="77">
        <v>4</v>
      </c>
      <c r="W26" s="77">
        <v>4</v>
      </c>
      <c r="X26" s="77">
        <v>4</v>
      </c>
      <c r="Y26" s="77">
        <v>4</v>
      </c>
      <c r="Z26" s="77">
        <v>4</v>
      </c>
      <c r="AA26" s="77">
        <v>4</v>
      </c>
      <c r="AB26" s="77">
        <v>4</v>
      </c>
      <c r="AC26" s="77">
        <v>4</v>
      </c>
      <c r="AD26" s="77">
        <v>4</v>
      </c>
      <c r="AE26" s="77">
        <v>4</v>
      </c>
      <c r="AF26" s="77">
        <v>4</v>
      </c>
      <c r="AG26" s="77">
        <v>4</v>
      </c>
      <c r="AH26" s="77">
        <v>4</v>
      </c>
      <c r="AI26" s="77">
        <v>4</v>
      </c>
      <c r="AJ26" s="77">
        <v>4</v>
      </c>
      <c r="AK26" s="77">
        <v>4</v>
      </c>
      <c r="AL26" s="77">
        <v>4</v>
      </c>
      <c r="AM26" s="77">
        <v>4</v>
      </c>
      <c r="AN26" s="77">
        <v>4</v>
      </c>
      <c r="AO26" s="77">
        <v>4</v>
      </c>
      <c r="AP26" s="77">
        <v>4</v>
      </c>
      <c r="AQ26" s="77">
        <v>4</v>
      </c>
      <c r="AR26" s="77">
        <v>4</v>
      </c>
      <c r="AS26" s="77">
        <v>4</v>
      </c>
      <c r="AT26" s="77">
        <v>4</v>
      </c>
      <c r="AU26" s="77">
        <v>4</v>
      </c>
      <c r="AV26" s="77">
        <v>4</v>
      </c>
      <c r="AW26" s="77">
        <v>4</v>
      </c>
      <c r="AX26" s="77">
        <v>4</v>
      </c>
      <c r="AY26" s="77">
        <v>4</v>
      </c>
      <c r="AZ26" s="77">
        <v>4</v>
      </c>
      <c r="BA26" s="77">
        <v>4</v>
      </c>
      <c r="BB26" s="77">
        <v>4</v>
      </c>
      <c r="BC26" s="77">
        <v>4</v>
      </c>
      <c r="BD26" s="77">
        <v>4</v>
      </c>
      <c r="BE26" s="77">
        <v>4</v>
      </c>
      <c r="BF26" s="78">
        <f t="shared" si="0"/>
        <v>208</v>
      </c>
    </row>
    <row r="27" spans="1:58" ht="25.5">
      <c r="A27" s="82"/>
      <c r="B27" s="58">
        <v>1.14</v>
      </c>
      <c r="C27" s="57">
        <v>2600</v>
      </c>
      <c r="D27" s="62" t="s">
        <v>167</v>
      </c>
      <c r="E27" s="79" t="s">
        <v>23</v>
      </c>
      <c r="F27" s="77">
        <v>50</v>
      </c>
      <c r="G27" s="77">
        <v>50</v>
      </c>
      <c r="H27" s="77">
        <v>50</v>
      </c>
      <c r="I27" s="77">
        <v>50</v>
      </c>
      <c r="J27" s="77">
        <v>50</v>
      </c>
      <c r="K27" s="77">
        <v>50</v>
      </c>
      <c r="L27" s="77">
        <v>50</v>
      </c>
      <c r="M27" s="77">
        <v>50</v>
      </c>
      <c r="N27" s="77">
        <v>50</v>
      </c>
      <c r="O27" s="77">
        <v>50</v>
      </c>
      <c r="P27" s="77">
        <v>50</v>
      </c>
      <c r="Q27" s="77">
        <v>50</v>
      </c>
      <c r="R27" s="77">
        <v>50</v>
      </c>
      <c r="S27" s="77">
        <v>50</v>
      </c>
      <c r="T27" s="77">
        <v>50</v>
      </c>
      <c r="U27" s="77">
        <v>50</v>
      </c>
      <c r="V27" s="77">
        <v>50</v>
      </c>
      <c r="W27" s="77">
        <v>50</v>
      </c>
      <c r="X27" s="77">
        <v>50</v>
      </c>
      <c r="Y27" s="77">
        <v>50</v>
      </c>
      <c r="Z27" s="77">
        <v>50</v>
      </c>
      <c r="AA27" s="77">
        <v>50</v>
      </c>
      <c r="AB27" s="77">
        <v>50</v>
      </c>
      <c r="AC27" s="77">
        <v>50</v>
      </c>
      <c r="AD27" s="77">
        <v>50</v>
      </c>
      <c r="AE27" s="77">
        <v>50</v>
      </c>
      <c r="AF27" s="77">
        <v>50</v>
      </c>
      <c r="AG27" s="77">
        <v>50</v>
      </c>
      <c r="AH27" s="77">
        <v>50</v>
      </c>
      <c r="AI27" s="77">
        <v>50</v>
      </c>
      <c r="AJ27" s="77">
        <v>50</v>
      </c>
      <c r="AK27" s="77">
        <v>50</v>
      </c>
      <c r="AL27" s="77">
        <v>50</v>
      </c>
      <c r="AM27" s="77">
        <v>50</v>
      </c>
      <c r="AN27" s="77">
        <v>50</v>
      </c>
      <c r="AO27" s="77">
        <v>50</v>
      </c>
      <c r="AP27" s="77">
        <v>50</v>
      </c>
      <c r="AQ27" s="77">
        <v>50</v>
      </c>
      <c r="AR27" s="77">
        <v>50</v>
      </c>
      <c r="AS27" s="77">
        <v>50</v>
      </c>
      <c r="AT27" s="77">
        <v>50</v>
      </c>
      <c r="AU27" s="77">
        <v>50</v>
      </c>
      <c r="AV27" s="77">
        <v>50</v>
      </c>
      <c r="AW27" s="77">
        <v>50</v>
      </c>
      <c r="AX27" s="77">
        <v>50</v>
      </c>
      <c r="AY27" s="77">
        <v>50</v>
      </c>
      <c r="AZ27" s="77">
        <v>50</v>
      </c>
      <c r="BA27" s="77">
        <v>50</v>
      </c>
      <c r="BB27" s="77">
        <v>50</v>
      </c>
      <c r="BC27" s="77">
        <v>50</v>
      </c>
      <c r="BD27" s="77">
        <v>50</v>
      </c>
      <c r="BE27" s="77">
        <v>50</v>
      </c>
      <c r="BF27" s="78">
        <f t="shared" si="0"/>
        <v>2600</v>
      </c>
    </row>
    <row r="28" spans="1:58" ht="27" customHeight="1">
      <c r="A28" s="82"/>
      <c r="B28" s="58">
        <v>1.15</v>
      </c>
      <c r="C28" s="57">
        <v>52</v>
      </c>
      <c r="D28" s="62" t="s">
        <v>168</v>
      </c>
      <c r="E28" s="79" t="s">
        <v>35</v>
      </c>
      <c r="F28" s="77">
        <v>1</v>
      </c>
      <c r="G28" s="77">
        <v>1</v>
      </c>
      <c r="H28" s="77">
        <v>1</v>
      </c>
      <c r="I28" s="77">
        <v>1</v>
      </c>
      <c r="J28" s="77">
        <v>1</v>
      </c>
      <c r="K28" s="77">
        <v>1</v>
      </c>
      <c r="L28" s="77">
        <v>1</v>
      </c>
      <c r="M28" s="77">
        <v>1</v>
      </c>
      <c r="N28" s="77">
        <v>1</v>
      </c>
      <c r="O28" s="77">
        <v>1</v>
      </c>
      <c r="P28" s="77">
        <v>1</v>
      </c>
      <c r="Q28" s="77">
        <v>1</v>
      </c>
      <c r="R28" s="77">
        <v>1</v>
      </c>
      <c r="S28" s="77">
        <v>1</v>
      </c>
      <c r="T28" s="77">
        <v>1</v>
      </c>
      <c r="U28" s="77">
        <v>1</v>
      </c>
      <c r="V28" s="77">
        <v>1</v>
      </c>
      <c r="W28" s="77">
        <v>1</v>
      </c>
      <c r="X28" s="77">
        <v>1</v>
      </c>
      <c r="Y28" s="77">
        <v>1</v>
      </c>
      <c r="Z28" s="77">
        <v>1</v>
      </c>
      <c r="AA28" s="77">
        <v>1</v>
      </c>
      <c r="AB28" s="77">
        <v>1</v>
      </c>
      <c r="AC28" s="77">
        <v>1</v>
      </c>
      <c r="AD28" s="77">
        <v>1</v>
      </c>
      <c r="AE28" s="77">
        <v>1</v>
      </c>
      <c r="AF28" s="77">
        <v>1</v>
      </c>
      <c r="AG28" s="77">
        <v>1</v>
      </c>
      <c r="AH28" s="77">
        <v>1</v>
      </c>
      <c r="AI28" s="77">
        <v>1</v>
      </c>
      <c r="AJ28" s="77">
        <v>1</v>
      </c>
      <c r="AK28" s="77">
        <v>1</v>
      </c>
      <c r="AL28" s="77">
        <v>1</v>
      </c>
      <c r="AM28" s="77">
        <v>1</v>
      </c>
      <c r="AN28" s="77">
        <v>1</v>
      </c>
      <c r="AO28" s="77">
        <v>1</v>
      </c>
      <c r="AP28" s="77">
        <v>1</v>
      </c>
      <c r="AQ28" s="77">
        <v>1</v>
      </c>
      <c r="AR28" s="77">
        <v>1</v>
      </c>
      <c r="AS28" s="77">
        <v>1</v>
      </c>
      <c r="AT28" s="77">
        <v>1</v>
      </c>
      <c r="AU28" s="77">
        <v>1</v>
      </c>
      <c r="AV28" s="77">
        <v>1</v>
      </c>
      <c r="AW28" s="77">
        <v>1</v>
      </c>
      <c r="AX28" s="77">
        <v>1</v>
      </c>
      <c r="AY28" s="77">
        <v>1</v>
      </c>
      <c r="AZ28" s="77">
        <v>1</v>
      </c>
      <c r="BA28" s="77">
        <v>1</v>
      </c>
      <c r="BB28" s="77">
        <v>1</v>
      </c>
      <c r="BC28" s="77">
        <v>1</v>
      </c>
      <c r="BD28" s="77">
        <v>1</v>
      </c>
      <c r="BE28" s="77">
        <v>1</v>
      </c>
      <c r="BF28" s="78">
        <f t="shared" si="0"/>
        <v>52</v>
      </c>
    </row>
    <row r="29" spans="1:58" ht="30" customHeight="1">
      <c r="A29" s="82"/>
      <c r="B29" s="58">
        <v>1.16</v>
      </c>
      <c r="C29" s="57">
        <v>1560</v>
      </c>
      <c r="D29" s="62" t="s">
        <v>169</v>
      </c>
      <c r="E29" s="79" t="s">
        <v>17</v>
      </c>
      <c r="F29" s="77">
        <v>30</v>
      </c>
      <c r="G29" s="77">
        <v>30</v>
      </c>
      <c r="H29" s="77">
        <v>30</v>
      </c>
      <c r="I29" s="77">
        <v>30</v>
      </c>
      <c r="J29" s="77">
        <v>30</v>
      </c>
      <c r="K29" s="77">
        <v>30</v>
      </c>
      <c r="L29" s="77">
        <v>30</v>
      </c>
      <c r="M29" s="77">
        <v>30</v>
      </c>
      <c r="N29" s="77">
        <v>30</v>
      </c>
      <c r="O29" s="77">
        <v>30</v>
      </c>
      <c r="P29" s="77">
        <v>30</v>
      </c>
      <c r="Q29" s="77">
        <v>30</v>
      </c>
      <c r="R29" s="77">
        <v>30</v>
      </c>
      <c r="S29" s="77">
        <v>30</v>
      </c>
      <c r="T29" s="77">
        <v>30</v>
      </c>
      <c r="U29" s="77">
        <v>30</v>
      </c>
      <c r="V29" s="77">
        <v>30</v>
      </c>
      <c r="W29" s="77">
        <v>30</v>
      </c>
      <c r="X29" s="77">
        <v>30</v>
      </c>
      <c r="Y29" s="77">
        <v>30</v>
      </c>
      <c r="Z29" s="77">
        <v>30</v>
      </c>
      <c r="AA29" s="77">
        <v>30</v>
      </c>
      <c r="AB29" s="77">
        <v>30</v>
      </c>
      <c r="AC29" s="77">
        <v>30</v>
      </c>
      <c r="AD29" s="77">
        <v>30</v>
      </c>
      <c r="AE29" s="77">
        <v>30</v>
      </c>
      <c r="AF29" s="77">
        <v>30</v>
      </c>
      <c r="AG29" s="77">
        <v>30</v>
      </c>
      <c r="AH29" s="77">
        <v>30</v>
      </c>
      <c r="AI29" s="77">
        <v>30</v>
      </c>
      <c r="AJ29" s="77">
        <v>30</v>
      </c>
      <c r="AK29" s="77">
        <v>30</v>
      </c>
      <c r="AL29" s="77">
        <v>30</v>
      </c>
      <c r="AM29" s="77">
        <v>30</v>
      </c>
      <c r="AN29" s="77">
        <v>30</v>
      </c>
      <c r="AO29" s="77">
        <v>30</v>
      </c>
      <c r="AP29" s="77">
        <v>30</v>
      </c>
      <c r="AQ29" s="77">
        <v>30</v>
      </c>
      <c r="AR29" s="77">
        <v>30</v>
      </c>
      <c r="AS29" s="77">
        <v>30</v>
      </c>
      <c r="AT29" s="77">
        <v>30</v>
      </c>
      <c r="AU29" s="77">
        <v>30</v>
      </c>
      <c r="AV29" s="77">
        <v>30</v>
      </c>
      <c r="AW29" s="77">
        <v>30</v>
      </c>
      <c r="AX29" s="77">
        <v>30</v>
      </c>
      <c r="AY29" s="77">
        <v>30</v>
      </c>
      <c r="AZ29" s="77">
        <v>30</v>
      </c>
      <c r="BA29" s="77">
        <v>30</v>
      </c>
      <c r="BB29" s="77">
        <v>30</v>
      </c>
      <c r="BC29" s="77">
        <v>30</v>
      </c>
      <c r="BD29" s="77">
        <v>30</v>
      </c>
      <c r="BE29" s="77">
        <v>30</v>
      </c>
      <c r="BF29" s="78">
        <f t="shared" si="0"/>
        <v>1560</v>
      </c>
    </row>
    <row r="30" ht="15">
      <c r="E30" s="53"/>
    </row>
    <row r="31" ht="15">
      <c r="A31" s="93" t="s">
        <v>185</v>
      </c>
    </row>
  </sheetData>
  <sheetProtection/>
  <mergeCells count="14">
    <mergeCell ref="AX12:BE12"/>
    <mergeCell ref="A14:A29"/>
    <mergeCell ref="F12:M12"/>
    <mergeCell ref="N12:W12"/>
    <mergeCell ref="X12:AE12"/>
    <mergeCell ref="AF12:AN12"/>
    <mergeCell ref="AO12:AW12"/>
    <mergeCell ref="A10:BF10"/>
    <mergeCell ref="A1:BF1"/>
    <mergeCell ref="A2:BF2"/>
    <mergeCell ref="A3:BF3"/>
    <mergeCell ref="A5:BF5"/>
    <mergeCell ref="A7:BF7"/>
    <mergeCell ref="A9:B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22">
      <selection activeCell="D11" sqref="D11"/>
    </sheetView>
  </sheetViews>
  <sheetFormatPr defaultColWidth="11.421875" defaultRowHeight="15"/>
  <cols>
    <col min="1" max="1" width="9.28125" style="4" bestFit="1" customWidth="1"/>
    <col min="2" max="2" width="13.57421875" style="6" bestFit="1" customWidth="1"/>
    <col min="3" max="3" width="60.8515625" style="0" customWidth="1"/>
    <col min="4" max="5" width="9.57421875" style="8" bestFit="1" customWidth="1"/>
    <col min="9" max="9" width="11.421875" style="0" customWidth="1"/>
  </cols>
  <sheetData>
    <row r="1" spans="1:5" ht="15.75" thickBot="1">
      <c r="A1" s="1" t="s">
        <v>0</v>
      </c>
      <c r="B1" s="1" t="s">
        <v>27</v>
      </c>
      <c r="C1" s="1" t="s">
        <v>1</v>
      </c>
      <c r="D1" s="10" t="s">
        <v>32</v>
      </c>
      <c r="E1" s="10" t="s">
        <v>33</v>
      </c>
    </row>
    <row r="2" spans="1:5" ht="23.25" thickBot="1">
      <c r="A2" s="9">
        <v>13</v>
      </c>
      <c r="B2" s="5" t="s">
        <v>2</v>
      </c>
      <c r="C2" s="2" t="s">
        <v>26</v>
      </c>
      <c r="D2" s="22">
        <v>650</v>
      </c>
      <c r="E2" s="11">
        <f aca="true" t="shared" si="0" ref="E2:E24">A2*D2</f>
        <v>8450</v>
      </c>
    </row>
    <row r="3" spans="1:5" ht="23.25" thickBot="1">
      <c r="A3" s="9">
        <v>3</v>
      </c>
      <c r="B3" s="5" t="s">
        <v>3</v>
      </c>
      <c r="C3" s="2" t="s">
        <v>26</v>
      </c>
      <c r="D3" s="22">
        <v>700</v>
      </c>
      <c r="E3" s="11">
        <f t="shared" si="0"/>
        <v>2100</v>
      </c>
    </row>
    <row r="4" spans="1:5" s="21" customFormat="1" ht="23.25" thickBot="1">
      <c r="A4" s="17">
        <v>2</v>
      </c>
      <c r="B4" s="18" t="s">
        <v>40</v>
      </c>
      <c r="C4" s="19" t="s">
        <v>26</v>
      </c>
      <c r="D4" s="20">
        <v>1100</v>
      </c>
      <c r="E4" s="20">
        <f t="shared" si="0"/>
        <v>2200</v>
      </c>
    </row>
    <row r="5" spans="1:6" ht="23.25" thickBot="1">
      <c r="A5" s="17">
        <v>1</v>
      </c>
      <c r="B5" s="18" t="s">
        <v>43</v>
      </c>
      <c r="C5" s="19" t="s">
        <v>26</v>
      </c>
      <c r="D5" s="20">
        <v>1700</v>
      </c>
      <c r="E5" s="20">
        <f t="shared" si="0"/>
        <v>1700</v>
      </c>
      <c r="F5" s="21"/>
    </row>
    <row r="6" spans="1:5" s="21" customFormat="1" ht="23.25" thickBot="1">
      <c r="A6" s="17">
        <v>2</v>
      </c>
      <c r="B6" s="18" t="s">
        <v>44</v>
      </c>
      <c r="C6" s="19" t="s">
        <v>26</v>
      </c>
      <c r="D6" s="20">
        <v>700</v>
      </c>
      <c r="E6" s="20">
        <f t="shared" si="0"/>
        <v>1400</v>
      </c>
    </row>
    <row r="7" spans="1:5" s="21" customFormat="1" ht="23.25" thickBot="1">
      <c r="A7" s="13">
        <v>4</v>
      </c>
      <c r="B7" s="14" t="s">
        <v>9</v>
      </c>
      <c r="C7" s="15" t="s">
        <v>26</v>
      </c>
      <c r="D7" s="22">
        <v>1600</v>
      </c>
      <c r="E7" s="16">
        <f t="shared" si="0"/>
        <v>6400</v>
      </c>
    </row>
    <row r="8" spans="1:5" s="21" customFormat="1" ht="23.25" thickBot="1">
      <c r="A8" s="13">
        <v>4</v>
      </c>
      <c r="B8" s="14" t="s">
        <v>4</v>
      </c>
      <c r="C8" s="15" t="s">
        <v>26</v>
      </c>
      <c r="D8" s="22">
        <v>1300</v>
      </c>
      <c r="E8" s="16">
        <f t="shared" si="0"/>
        <v>5200</v>
      </c>
    </row>
    <row r="9" spans="1:5" s="21" customFormat="1" ht="23.25" thickBot="1">
      <c r="A9" s="17">
        <v>2</v>
      </c>
      <c r="B9" s="18" t="s">
        <v>41</v>
      </c>
      <c r="C9" s="19" t="s">
        <v>26</v>
      </c>
      <c r="D9" s="20">
        <v>850</v>
      </c>
      <c r="E9" s="20">
        <f t="shared" si="0"/>
        <v>1700</v>
      </c>
    </row>
    <row r="10" spans="1:5" s="21" customFormat="1" ht="15.75" thickBot="1">
      <c r="A10" s="17">
        <v>1</v>
      </c>
      <c r="B10" s="18" t="s">
        <v>42</v>
      </c>
      <c r="C10" s="19" t="s">
        <v>28</v>
      </c>
      <c r="D10" s="20">
        <v>5922</v>
      </c>
      <c r="E10" s="20">
        <f t="shared" si="0"/>
        <v>5922</v>
      </c>
    </row>
    <row r="11" spans="1:5" s="21" customFormat="1" ht="15.75" thickBot="1">
      <c r="A11" s="13">
        <v>1</v>
      </c>
      <c r="B11" s="14" t="s">
        <v>20</v>
      </c>
      <c r="C11" s="15" t="s">
        <v>28</v>
      </c>
      <c r="D11" s="22">
        <v>6200</v>
      </c>
      <c r="E11" s="16">
        <f t="shared" si="0"/>
        <v>6200</v>
      </c>
    </row>
    <row r="12" spans="1:5" s="21" customFormat="1" ht="15.75" thickBot="1">
      <c r="A12" s="17">
        <v>1</v>
      </c>
      <c r="B12" s="18" t="s">
        <v>30</v>
      </c>
      <c r="C12" s="19" t="s">
        <v>28</v>
      </c>
      <c r="D12" s="20">
        <v>1692</v>
      </c>
      <c r="E12" s="20">
        <f t="shared" si="0"/>
        <v>1692</v>
      </c>
    </row>
    <row r="13" spans="1:5" ht="15.75" thickBot="1">
      <c r="A13" s="17">
        <v>1</v>
      </c>
      <c r="B13" s="18" t="s">
        <v>31</v>
      </c>
      <c r="C13" s="19" t="s">
        <v>28</v>
      </c>
      <c r="D13" s="20">
        <v>5076</v>
      </c>
      <c r="E13" s="20">
        <f t="shared" si="0"/>
        <v>5076</v>
      </c>
    </row>
    <row r="14" spans="1:5" ht="15.75" thickBot="1">
      <c r="A14" s="9">
        <v>20</v>
      </c>
      <c r="B14" s="5" t="s">
        <v>11</v>
      </c>
      <c r="C14" s="2" t="s">
        <v>12</v>
      </c>
      <c r="D14" s="22">
        <v>40</v>
      </c>
      <c r="E14" s="11">
        <f t="shared" si="0"/>
        <v>800</v>
      </c>
    </row>
    <row r="15" spans="1:5" ht="15.75" thickBot="1">
      <c r="A15" s="9">
        <v>80</v>
      </c>
      <c r="B15" s="5" t="s">
        <v>10</v>
      </c>
      <c r="C15" s="2" t="s">
        <v>23</v>
      </c>
      <c r="D15" s="22">
        <v>120</v>
      </c>
      <c r="E15" s="11">
        <f t="shared" si="0"/>
        <v>9600</v>
      </c>
    </row>
    <row r="16" spans="1:5" ht="15.75" thickBot="1">
      <c r="A16" s="9">
        <v>1</v>
      </c>
      <c r="B16" s="5" t="s">
        <v>13</v>
      </c>
      <c r="C16" s="2" t="s">
        <v>24</v>
      </c>
      <c r="D16" s="22">
        <v>18000</v>
      </c>
      <c r="E16" s="11">
        <f t="shared" si="0"/>
        <v>18000</v>
      </c>
    </row>
    <row r="17" spans="1:5" ht="23.25" thickBot="1">
      <c r="A17" s="9">
        <v>1</v>
      </c>
      <c r="B17" s="5" t="s">
        <v>14</v>
      </c>
      <c r="C17" s="2" t="s">
        <v>25</v>
      </c>
      <c r="D17" s="22">
        <v>9500</v>
      </c>
      <c r="E17" s="11">
        <f t="shared" si="0"/>
        <v>9500</v>
      </c>
    </row>
    <row r="18" spans="1:5" ht="15.75" thickBot="1">
      <c r="A18" s="9">
        <v>1000</v>
      </c>
      <c r="B18" s="5" t="s">
        <v>15</v>
      </c>
      <c r="C18" s="2" t="s">
        <v>29</v>
      </c>
      <c r="D18" s="22">
        <v>14</v>
      </c>
      <c r="E18" s="11">
        <f t="shared" si="0"/>
        <v>14000</v>
      </c>
    </row>
    <row r="19" spans="1:5" ht="15.75" thickBot="1">
      <c r="A19" s="9">
        <v>1</v>
      </c>
      <c r="B19" s="5" t="s">
        <v>18</v>
      </c>
      <c r="C19" s="2" t="s">
        <v>36</v>
      </c>
      <c r="D19" s="22">
        <v>15000</v>
      </c>
      <c r="E19" s="11">
        <f t="shared" si="0"/>
        <v>15000</v>
      </c>
    </row>
    <row r="20" spans="1:5" s="21" customFormat="1" ht="15.75" thickBot="1">
      <c r="A20" s="9">
        <v>1</v>
      </c>
      <c r="B20" s="5" t="s">
        <v>34</v>
      </c>
      <c r="C20" s="2" t="s">
        <v>35</v>
      </c>
      <c r="D20" s="11">
        <v>8500</v>
      </c>
      <c r="E20" s="11">
        <f t="shared" si="0"/>
        <v>8500</v>
      </c>
    </row>
    <row r="21" spans="1:5" s="21" customFormat="1" ht="15.75" thickBot="1">
      <c r="A21" s="13">
        <v>10</v>
      </c>
      <c r="B21" s="14" t="s">
        <v>7</v>
      </c>
      <c r="C21" s="15" t="s">
        <v>8</v>
      </c>
      <c r="D21" s="22">
        <v>800</v>
      </c>
      <c r="E21" s="16">
        <f t="shared" si="0"/>
        <v>8000</v>
      </c>
    </row>
    <row r="22" spans="1:5" s="21" customFormat="1" ht="15.75" thickBot="1">
      <c r="A22" s="13">
        <v>20</v>
      </c>
      <c r="B22" s="14" t="s">
        <v>16</v>
      </c>
      <c r="C22" s="15" t="s">
        <v>17</v>
      </c>
      <c r="D22" s="22">
        <v>200</v>
      </c>
      <c r="E22" s="16">
        <f t="shared" si="0"/>
        <v>4000</v>
      </c>
    </row>
    <row r="23" spans="1:5" s="21" customFormat="1" ht="23.25" thickBot="1">
      <c r="A23" s="13">
        <v>1</v>
      </c>
      <c r="B23" s="14" t="s">
        <v>38</v>
      </c>
      <c r="C23" s="15" t="s">
        <v>37</v>
      </c>
      <c r="D23" s="16">
        <v>4000</v>
      </c>
      <c r="E23" s="16">
        <f t="shared" si="0"/>
        <v>4000</v>
      </c>
    </row>
    <row r="24" spans="1:5" ht="15.75" thickBot="1">
      <c r="A24" s="13">
        <v>50</v>
      </c>
      <c r="B24" s="14" t="s">
        <v>21</v>
      </c>
      <c r="C24" s="15" t="s">
        <v>22</v>
      </c>
      <c r="D24" s="22">
        <v>100</v>
      </c>
      <c r="E24" s="16">
        <f t="shared" si="0"/>
        <v>5000</v>
      </c>
    </row>
    <row r="25" spans="1:5" ht="23.25" thickBot="1">
      <c r="A25" s="17">
        <v>2</v>
      </c>
      <c r="B25" s="18" t="s">
        <v>40</v>
      </c>
      <c r="C25" s="19" t="s">
        <v>26</v>
      </c>
      <c r="D25" s="20">
        <v>1100</v>
      </c>
      <c r="E25" s="20">
        <f>A25*D25</f>
        <v>2200</v>
      </c>
    </row>
    <row r="26" spans="1:5" ht="15.75" thickBot="1">
      <c r="A26" s="17">
        <v>1</v>
      </c>
      <c r="B26" s="18" t="s">
        <v>54</v>
      </c>
      <c r="C26" s="19" t="s">
        <v>28</v>
      </c>
      <c r="D26" s="20">
        <v>7614</v>
      </c>
      <c r="E26" s="20">
        <f>A26*D26</f>
        <v>7614</v>
      </c>
    </row>
    <row r="27" spans="1:5" ht="15.75" thickBot="1">
      <c r="A27" s="17">
        <v>1</v>
      </c>
      <c r="B27" s="18" t="s">
        <v>56</v>
      </c>
      <c r="C27" s="19" t="s">
        <v>28</v>
      </c>
      <c r="D27" s="20">
        <v>7200</v>
      </c>
      <c r="E27" s="20">
        <f>A27*D27</f>
        <v>7200</v>
      </c>
    </row>
  </sheetData>
  <sheetProtection/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5" sqref="A25:IV45"/>
    </sheetView>
  </sheetViews>
  <sheetFormatPr defaultColWidth="11.421875" defaultRowHeight="15"/>
  <cols>
    <col min="1" max="1" width="9.28125" style="4" bestFit="1" customWidth="1"/>
    <col min="2" max="2" width="13.57421875" style="6" bestFit="1" customWidth="1"/>
    <col min="3" max="3" width="60.8515625" style="0" customWidth="1"/>
    <col min="4" max="4" width="9.57421875" style="8" bestFit="1" customWidth="1"/>
    <col min="5" max="5" width="12.57421875" style="8" bestFit="1" customWidth="1"/>
    <col min="10" max="10" width="11.421875" style="0" customWidth="1"/>
  </cols>
  <sheetData>
    <row r="1" ht="15.75" thickBot="1">
      <c r="A1" s="12" t="s">
        <v>39</v>
      </c>
    </row>
    <row r="2" spans="1:5" ht="15.75" thickBot="1">
      <c r="A2" s="1" t="s">
        <v>0</v>
      </c>
      <c r="B2" s="1" t="s">
        <v>27</v>
      </c>
      <c r="C2" s="1" t="s">
        <v>1</v>
      </c>
      <c r="D2" s="10" t="s">
        <v>32</v>
      </c>
      <c r="E2" s="10" t="s">
        <v>33</v>
      </c>
    </row>
    <row r="3" spans="1:6" ht="23.25" thickBot="1">
      <c r="A3" s="9">
        <v>13</v>
      </c>
      <c r="B3" s="5" t="s">
        <v>2</v>
      </c>
      <c r="C3" s="2" t="s">
        <v>26</v>
      </c>
      <c r="D3" s="11">
        <v>650</v>
      </c>
      <c r="E3" s="11">
        <f aca="true" t="shared" si="0" ref="E3:E21">A3*D3</f>
        <v>8450</v>
      </c>
      <c r="F3" s="7"/>
    </row>
    <row r="4" spans="1:6" ht="23.25" thickBot="1">
      <c r="A4" s="9">
        <v>25</v>
      </c>
      <c r="B4" s="5" t="s">
        <v>3</v>
      </c>
      <c r="C4" s="2" t="s">
        <v>26</v>
      </c>
      <c r="D4" s="11">
        <v>700</v>
      </c>
      <c r="E4" s="11">
        <f t="shared" si="0"/>
        <v>17500</v>
      </c>
      <c r="F4" s="7"/>
    </row>
    <row r="5" spans="1:6" ht="23.25" thickBot="1">
      <c r="A5" s="9">
        <v>20</v>
      </c>
      <c r="B5" s="5" t="s">
        <v>4</v>
      </c>
      <c r="C5" s="2" t="s">
        <v>26</v>
      </c>
      <c r="D5" s="11">
        <v>1300</v>
      </c>
      <c r="E5" s="11">
        <f t="shared" si="0"/>
        <v>26000</v>
      </c>
      <c r="F5" s="7"/>
    </row>
    <row r="6" spans="1:6" ht="15.75" thickBot="1">
      <c r="A6" s="9">
        <v>1</v>
      </c>
      <c r="B6" s="5" t="s">
        <v>30</v>
      </c>
      <c r="C6" s="2" t="s">
        <v>28</v>
      </c>
      <c r="D6" s="11">
        <v>2000</v>
      </c>
      <c r="E6" s="11">
        <f t="shared" si="0"/>
        <v>2000</v>
      </c>
      <c r="F6" s="7"/>
    </row>
    <row r="7" spans="1:6" ht="15.75" thickBot="1">
      <c r="A7" s="9">
        <v>1</v>
      </c>
      <c r="B7" s="5" t="s">
        <v>31</v>
      </c>
      <c r="C7" s="2" t="s">
        <v>28</v>
      </c>
      <c r="D7" s="11">
        <v>5576</v>
      </c>
      <c r="E7" s="11">
        <f t="shared" si="0"/>
        <v>5576</v>
      </c>
      <c r="F7" s="7"/>
    </row>
    <row r="8" spans="1:6" ht="15.75" thickBot="1">
      <c r="A8" s="9">
        <v>1</v>
      </c>
      <c r="B8" s="5" t="s">
        <v>19</v>
      </c>
      <c r="C8" s="2" t="s">
        <v>28</v>
      </c>
      <c r="D8" s="11">
        <v>4000</v>
      </c>
      <c r="E8" s="11">
        <f t="shared" si="0"/>
        <v>4000</v>
      </c>
      <c r="F8" s="7"/>
    </row>
    <row r="9" spans="1:6" ht="15.75" thickBot="1">
      <c r="A9" s="9">
        <v>10</v>
      </c>
      <c r="B9" s="5" t="s">
        <v>5</v>
      </c>
      <c r="C9" s="2" t="s">
        <v>6</v>
      </c>
      <c r="D9" s="11">
        <v>1500</v>
      </c>
      <c r="E9" s="11">
        <f t="shared" si="0"/>
        <v>15000</v>
      </c>
      <c r="F9" s="7"/>
    </row>
    <row r="10" spans="1:6" ht="15.75" thickBot="1">
      <c r="A10" s="9">
        <v>20</v>
      </c>
      <c r="B10" s="5" t="s">
        <v>7</v>
      </c>
      <c r="C10" s="2" t="s">
        <v>8</v>
      </c>
      <c r="D10" s="11">
        <v>800</v>
      </c>
      <c r="E10" s="11">
        <f t="shared" si="0"/>
        <v>16000</v>
      </c>
      <c r="F10" s="7"/>
    </row>
    <row r="11" spans="1:6" ht="15.75" thickBot="1">
      <c r="A11" s="9">
        <v>40</v>
      </c>
      <c r="B11" s="5" t="s">
        <v>16</v>
      </c>
      <c r="C11" s="2" t="s">
        <v>17</v>
      </c>
      <c r="D11" s="11">
        <v>200</v>
      </c>
      <c r="E11" s="11">
        <f t="shared" si="0"/>
        <v>8000</v>
      </c>
      <c r="F11" s="7"/>
    </row>
    <row r="12" spans="1:6" ht="23.25" thickBot="1">
      <c r="A12" s="9">
        <v>1</v>
      </c>
      <c r="B12" s="5" t="s">
        <v>38</v>
      </c>
      <c r="C12" s="2" t="s">
        <v>37</v>
      </c>
      <c r="D12" s="11">
        <v>4000</v>
      </c>
      <c r="E12" s="11">
        <f t="shared" si="0"/>
        <v>4000</v>
      </c>
      <c r="F12" s="7"/>
    </row>
    <row r="13" spans="1:6" ht="15.75" thickBot="1">
      <c r="A13" s="9">
        <v>100</v>
      </c>
      <c r="B13" s="5" t="s">
        <v>10</v>
      </c>
      <c r="C13" s="2" t="s">
        <v>23</v>
      </c>
      <c r="D13" s="11">
        <v>120</v>
      </c>
      <c r="E13" s="11">
        <f t="shared" si="0"/>
        <v>12000</v>
      </c>
      <c r="F13" s="7"/>
    </row>
    <row r="14" spans="1:6" ht="15.75" thickBot="1">
      <c r="A14" s="9">
        <v>20</v>
      </c>
      <c r="B14" s="5" t="s">
        <v>11</v>
      </c>
      <c r="C14" s="2" t="s">
        <v>12</v>
      </c>
      <c r="D14" s="11">
        <v>40</v>
      </c>
      <c r="E14" s="11">
        <f t="shared" si="0"/>
        <v>800</v>
      </c>
      <c r="F14" s="7"/>
    </row>
    <row r="15" spans="1:6" ht="15.75" thickBot="1">
      <c r="A15" s="9">
        <v>3</v>
      </c>
      <c r="B15" s="5" t="s">
        <v>13</v>
      </c>
      <c r="C15" s="2" t="s">
        <v>24</v>
      </c>
      <c r="D15" s="11">
        <v>18000</v>
      </c>
      <c r="E15" s="11">
        <f t="shared" si="0"/>
        <v>54000</v>
      </c>
      <c r="F15" s="7"/>
    </row>
    <row r="16" spans="1:6" ht="23.25" thickBot="1">
      <c r="A16" s="9">
        <v>1</v>
      </c>
      <c r="B16" s="5" t="s">
        <v>14</v>
      </c>
      <c r="C16" s="2" t="s">
        <v>25</v>
      </c>
      <c r="D16" s="11">
        <v>9500</v>
      </c>
      <c r="E16" s="11">
        <f t="shared" si="0"/>
        <v>9500</v>
      </c>
      <c r="F16" s="7"/>
    </row>
    <row r="17" spans="1:6" ht="15.75" thickBot="1">
      <c r="A17" s="9">
        <v>1000</v>
      </c>
      <c r="B17" s="5" t="s">
        <v>15</v>
      </c>
      <c r="C17" s="2" t="s">
        <v>29</v>
      </c>
      <c r="D17" s="11">
        <v>14</v>
      </c>
      <c r="E17" s="11">
        <f t="shared" si="0"/>
        <v>14000</v>
      </c>
      <c r="F17" s="7"/>
    </row>
    <row r="18" spans="1:6" ht="15.75" thickBot="1">
      <c r="A18" s="9">
        <v>50</v>
      </c>
      <c r="B18" s="5" t="s">
        <v>21</v>
      </c>
      <c r="C18" s="2" t="s">
        <v>22</v>
      </c>
      <c r="D18" s="11">
        <v>100</v>
      </c>
      <c r="E18" s="11">
        <f t="shared" si="0"/>
        <v>5000</v>
      </c>
      <c r="F18" s="7"/>
    </row>
    <row r="19" spans="1:6" ht="15.75" thickBot="1">
      <c r="A19" s="9">
        <v>1</v>
      </c>
      <c r="B19" s="5" t="s">
        <v>18</v>
      </c>
      <c r="C19" s="2" t="s">
        <v>36</v>
      </c>
      <c r="D19" s="11">
        <v>15000</v>
      </c>
      <c r="E19" s="11">
        <f t="shared" si="0"/>
        <v>15000</v>
      </c>
      <c r="F19" s="7"/>
    </row>
    <row r="20" spans="1:6" ht="15.75" thickBot="1">
      <c r="A20" s="9">
        <v>1</v>
      </c>
      <c r="B20" s="5" t="s">
        <v>34</v>
      </c>
      <c r="C20" s="2" t="s">
        <v>35</v>
      </c>
      <c r="D20" s="11">
        <v>19000</v>
      </c>
      <c r="E20" s="11">
        <f t="shared" si="0"/>
        <v>19000</v>
      </c>
      <c r="F20" s="7"/>
    </row>
    <row r="21" spans="1:5" ht="23.25" thickBot="1">
      <c r="A21" s="17">
        <v>1</v>
      </c>
      <c r="B21" s="18" t="s">
        <v>43</v>
      </c>
      <c r="C21" s="19" t="s">
        <v>26</v>
      </c>
      <c r="D21" s="20">
        <v>1700</v>
      </c>
      <c r="E21" s="20">
        <f t="shared" si="0"/>
        <v>1700</v>
      </c>
    </row>
    <row r="22" ht="15">
      <c r="A22" s="3"/>
    </row>
  </sheetData>
  <sheetProtection/>
  <printOptions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23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Tecnica</dc:creator>
  <cp:keywords/>
  <dc:description/>
  <cp:lastModifiedBy>Usuario de Windows</cp:lastModifiedBy>
  <cp:lastPrinted>2019-05-30T18:15:54Z</cp:lastPrinted>
  <dcterms:created xsi:type="dcterms:W3CDTF">2019-03-28T15:01:37Z</dcterms:created>
  <dcterms:modified xsi:type="dcterms:W3CDTF">2019-05-30T18:19:40Z</dcterms:modified>
  <cp:category/>
  <cp:version/>
  <cp:contentType/>
  <cp:contentStatus/>
</cp:coreProperties>
</file>