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28" i="1"/>
  <c r="E109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E60" i="1"/>
  <c r="E58" i="1"/>
  <c r="E54" i="1"/>
  <c r="E51" i="1"/>
  <c r="E29" i="1"/>
  <c r="E20" i="1"/>
  <c r="A12" i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6" i="1" s="1"/>
  <c r="A37" i="1" s="1"/>
  <c r="A38" i="1" s="1"/>
  <c r="A39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11" i="1"/>
  <c r="G178" i="1" l="1"/>
  <c r="G179" i="1" s="1"/>
  <c r="G180" i="1" s="1"/>
</calcChain>
</file>

<file path=xl/sharedStrings.xml><?xml version="1.0" encoding="utf-8"?>
<sst xmlns="http://schemas.openxmlformats.org/spreadsheetml/2006/main" count="412" uniqueCount="158">
  <si>
    <t>“CONSTRUCCIÓN DE PLANTA POTABILIZADORA DE 60 L/s EN ANGOSTURA, SINALOA”</t>
  </si>
  <si>
    <t>CATÁLOGO DE CONCEPTOS</t>
  </si>
  <si>
    <t>PART</t>
  </si>
  <si>
    <t>CLAVE</t>
  </si>
  <si>
    <t>CONCEPTO</t>
  </si>
  <si>
    <t>UNIDAD</t>
  </si>
  <si>
    <t>CANTIDAD</t>
  </si>
  <si>
    <t>PU CON 19</t>
  </si>
  <si>
    <t>IMPORTE</t>
  </si>
  <si>
    <t>OBRA CIVIL ESTRUCTURAL</t>
  </si>
  <si>
    <t>BARDA PERIMETRAL</t>
  </si>
  <si>
    <t>1002 03</t>
  </si>
  <si>
    <r>
      <rPr>
        <b/>
        <sz val="8"/>
        <color theme="1"/>
        <rFont val="Graphik Regular"/>
      </rPr>
      <t>DESMONTE, DESENRAICE, DESYERBE Y LIMPIA DE
TERRENO P/PROPÓSITOS DE CONSTRUCCIÓN EN
VEGETACIÓN TIPO...</t>
    </r>
    <r>
      <rPr>
        <sz val="8"/>
        <color theme="1"/>
        <rFont val="Graphik Regular"/>
        <family val="2"/>
      </rPr>
      <t xml:space="preserve">                                                                                                                                                                     MONTE DE REGIONES DESÉRTICAS, ZONAS
CULTIVADAS O PASTIZALES.</t>
    </r>
  </si>
  <si>
    <t>M2</t>
  </si>
  <si>
    <t>1121 01</t>
  </si>
  <si>
    <t>TERRAPLÉN COMPACTADO AL 85% PROCTOR CON
MATERIAL PRODUCTO DE EXCAVACIÓN.</t>
  </si>
  <si>
    <t>M3</t>
  </si>
  <si>
    <t>1010 02</t>
  </si>
  <si>
    <r>
      <rPr>
        <b/>
        <sz val="8"/>
        <color theme="1"/>
        <rFont val="Graphik Regular"/>
      </rPr>
      <t xml:space="preserve">EXCAVACIÓN A MANO P/ DESPLANTE DE ESTRUCTURAS,
EN CUALQUIER MATERIAL COMÚN, EXCEPTO ROCA, EN SECO…                                              </t>
    </r>
    <r>
      <rPr>
        <sz val="8"/>
        <color theme="1"/>
        <rFont val="Graphik Regular"/>
        <family val="2"/>
      </rPr>
      <t xml:space="preserve">                                                                                              HASTA 2.00 M DE PROFUNDIDAD.</t>
    </r>
  </si>
  <si>
    <t>4030 01</t>
  </si>
  <si>
    <r>
      <rPr>
        <b/>
        <sz val="8"/>
        <color theme="1"/>
        <rFont val="Graphik Regular"/>
      </rPr>
      <t xml:space="preserve">FABRICACIÓN Y COLADO DE CONCRETO VIBRADO
Y CURADO… </t>
    </r>
    <r>
      <rPr>
        <sz val="8"/>
        <color theme="1"/>
        <rFont val="Graphik Regular"/>
      </rPr>
      <t xml:space="preserve">                                                                                                                                                                                                         DE F'C= 100 KG/CM2.</t>
    </r>
  </si>
  <si>
    <t>4090 01</t>
  </si>
  <si>
    <t>SUMINISTRO Y COLOCACIÓN DE ACERO DE REFUERZO.</t>
  </si>
  <si>
    <t>KG</t>
  </si>
  <si>
    <t>4030 05</t>
  </si>
  <si>
    <r>
      <rPr>
        <b/>
        <sz val="8"/>
        <color theme="1"/>
        <rFont val="Graphik Regular"/>
      </rPr>
      <t xml:space="preserve">FABRICACIÓN Y COLADO DE CONCRETO VIBRADO
Y CURADO… </t>
    </r>
    <r>
      <rPr>
        <sz val="8"/>
        <color theme="1"/>
        <rFont val="Graphik Regular"/>
      </rPr>
      <t xml:space="preserve">                                                                                                                                                                                                         DE F'C= 250 KG/CM2.</t>
    </r>
  </si>
  <si>
    <t>4080 01</t>
  </si>
  <si>
    <r>
      <rPr>
        <b/>
        <sz val="8"/>
        <rFont val="Graphik Regular"/>
      </rPr>
      <t xml:space="preserve">CIMBRA DE MADERA PARA ACABADOS NO
APARENTES EN…    </t>
    </r>
    <r>
      <rPr>
        <sz val="8"/>
        <rFont val="Graphik Regular"/>
        <family val="2"/>
      </rPr>
      <t xml:space="preserve">                                                                                                                                                                      CIMENTACIONES.</t>
    </r>
  </si>
  <si>
    <t>4080 02</t>
  </si>
  <si>
    <r>
      <rPr>
        <b/>
        <sz val="8"/>
        <rFont val="Graphik Regular"/>
      </rPr>
      <t xml:space="preserve">CIMBRA DE MADERA PARA ACABADOS NO
APARENTES EN…    </t>
    </r>
    <r>
      <rPr>
        <sz val="8"/>
        <rFont val="Graphik Regular"/>
        <family val="2"/>
      </rPr>
      <t xml:space="preserve">                                                                                                                                                                      DALAS, CASTILLOS Y CERRAMIENTOS.</t>
    </r>
  </si>
  <si>
    <t>4020 01</t>
  </si>
  <si>
    <t>MURO DE BLOCK DE CONCRETO DE 12 CM DE ESPESOR, MEDIDAS 12*12*24 CM</t>
  </si>
  <si>
    <t>4100 02</t>
  </si>
  <si>
    <t>APLANADO FINO CON LLANA METÁLICA EN MUROS, CON MORTERO CEMENTO ARENA EN PROPORCIÓN 1:3 DE 1.50 CM DE ESPESOR.</t>
  </si>
  <si>
    <t>CASETA DE CONTROL DE MOTORES</t>
  </si>
  <si>
    <t>4090 02</t>
  </si>
  <si>
    <t>SUMINISTRO Y COLOCACIÓN DE ACERO DE REFUERZO DE 1/4" DE DIÁMETRO (ALAMBRÓN).</t>
  </si>
  <si>
    <r>
      <rPr>
        <b/>
        <sz val="8"/>
        <rFont val="Graphik Regular"/>
      </rPr>
      <t xml:space="preserve">CIMBRA DE MADERA PARA ACABADOS NO
APARENTES EN…    </t>
    </r>
    <r>
      <rPr>
        <sz val="8"/>
        <rFont val="Graphik Regular"/>
        <family val="2"/>
      </rPr>
      <t xml:space="preserve">                                                                                                                                                                      LOSAS CON ALTURA DE OBRA FALSA HASTA 3.60 M..</t>
    </r>
  </si>
  <si>
    <t>APLANADO FINO CON LLANA METÁLICA EN MUROS, CON MORTERO CEMENTO ARENA EN PROPORCIÓN 1:3 DE 2.0 CM DE ESPESOR.</t>
  </si>
  <si>
    <t>CAJA DE LLEGADA Y CANAL PARSHALL</t>
  </si>
  <si>
    <t>4080 05</t>
  </si>
  <si>
    <r>
      <rPr>
        <b/>
        <sz val="8"/>
        <rFont val="Graphik Regular"/>
      </rPr>
      <t xml:space="preserve">CIMBRA DE MADERA PARA ACABADOS NO
APARENTES EN…    </t>
    </r>
    <r>
      <rPr>
        <sz val="8"/>
        <rFont val="Graphik Regular"/>
        <family val="2"/>
      </rPr>
      <t xml:space="preserve">                                                                                                                                                                      MUROS HASTA 3.0 M DE ALTURA.</t>
    </r>
  </si>
  <si>
    <t>ESTRUCTURA DE FLOCULACIÓN/SEDIMENTACIÓN</t>
  </si>
  <si>
    <t>CÁRCAMOS DE TRANSFERENCIA Y BOMBEO A RED</t>
  </si>
  <si>
    <t>DIQUE DE QUÍMICOS</t>
  </si>
  <si>
    <t>s/c</t>
  </si>
  <si>
    <t>SUMINISTRO E INSTALACIÓN DE TECHUMBRE A BASE DE LÁMINA ACANALADA R101 Y SOPORTES DE PTR DE 2", TAQUETES.</t>
  </si>
  <si>
    <t>REGISTRO PARA TRANSFORMADOR</t>
  </si>
  <si>
    <t>CÁRCAMOS DE AGUA CRUDA</t>
  </si>
  <si>
    <t>OBRA ELÉCTRICA</t>
  </si>
  <si>
    <t>ALUMBRADO Y CONTACTOS</t>
  </si>
  <si>
    <t>SUMINISTRO E INSTALACIÓN DE LUMINARIAS TIPO LEED DE 40 W, PARA ALUMBRADO EN VIALIDADES Y ÁREAS DE PROCESO</t>
  </si>
  <si>
    <t>PZA</t>
  </si>
  <si>
    <t>SUMINISTRO E INSTALACIÓN DE LUMINARIA PARA ALUMBRADO INTERIOR TIPO LED DE 2X16 W, 127 V, 60 HZ, MONTAJE DE SOBREPONER.</t>
  </si>
  <si>
    <t>SUMINISTRO E INSTALACIÓN DE TUBO CONDUIT PARED GRUESA GALVANIZADO DE 1 DE PULGADA DE DIÁMETRO.</t>
  </si>
  <si>
    <t>m</t>
  </si>
  <si>
    <t>SUMINISTRO E INSTALACIÓN DE TUBERÍA CONDUIT FLEXIBLE. TIPO POLIFLEX DE 3/4 PULGADA DE DIÁMETRO.</t>
  </si>
  <si>
    <t>SUMINISTRO E INSTALACIÓN DE CABLE CALIBRE 12 AWG COLOR NEGRO</t>
  </si>
  <si>
    <t>SUMINISTRO E INSTALACIÓN DE CABLE CALIBRE 12 AWG COLOR BLANCO</t>
  </si>
  <si>
    <t>SUMINISTRO E INSTALACIÓN DE CABLE CALIBRE 12 AWG COLOR VERDE</t>
  </si>
  <si>
    <t>SUMINISTRO E INSTALACIÓN DE CONDULET TIPO "FS" DE 1  PULGADA DE DIÁMETRO</t>
  </si>
  <si>
    <t>SUMINISTRO E INSTALACIÓN DE CONDULET TIPO "T" DE 1  PULGADA DE DIÁMETRO</t>
  </si>
  <si>
    <t>SUMINISTRO E INSTALACIÓN DE CONDULET TIPO "LB" DE 1  PULGADA DE DIÁMETRO</t>
  </si>
  <si>
    <t>SUMINISTRO E INSTALACIÓN DE CONDULET TIPO "LL" DE 1  PULGADA DE DIÁMETRO</t>
  </si>
  <si>
    <t>SUMINISTRO E INSTALACIÓN DE CONDULET TIPO "LR" DE 1  PULGADA DE DIÁMETRO</t>
  </si>
  <si>
    <t>SUMINISTRO E INSTALACIÓN DE TUBO DE P.V.C. PESADO DE 1 PULGADA DE DIÁMETRO.</t>
  </si>
  <si>
    <t>SUMINISTRO E INSTALACIÓN DE CODO A 90 GRADOS DE P.V.C. PESADO DE 1 PULGADA DE DIÁMETRO</t>
  </si>
  <si>
    <t>SUMINISTRO E INSTALACIÓN DE CONECTOR DE P.V.C. PESADO DE 3/4 DE PULGADA DE DIÁMETRO</t>
  </si>
  <si>
    <t>SUMINISTRO E INSTALACIÓN DE CAJA GALVANIZADA DE 1 PULGADA.</t>
  </si>
  <si>
    <t>SUMINISTRO E INSTALACIÓN DE CHALUPA DE 3/4 DE PULGADA.</t>
  </si>
  <si>
    <t>SUMINISTRO E INSTALACIÓN DE APAGADOR SENCILLO CON TAPA PARA INTERIOR.</t>
  </si>
  <si>
    <t>SUMINISTRO E INSTALACIÓN DE CONTACTO DUPLEX POLARIZADO.CON TAPA PARA INTERIOR</t>
  </si>
  <si>
    <t>SUMINISTRO E INSTALACIÓN DE CONTACTO DUPLEX POLARIZADO.CON TAPA PARA EXTERIOR PARA INTEMPERIE</t>
  </si>
  <si>
    <t>SUMINISTRO E INSTALACIÓN DE TABLERO DE ALUMBRADO DE 3 FASES, 4 HILOS CON INTERRUPTOR PRINCIPAL MODELO NQOD24M100CU, MARCA SQUARE'D</t>
  </si>
  <si>
    <t>SUMINISTRO E INSTALACIÓN DE INTERRUPTOR TERMOMAGNÉTICO DE 1 x 10 AMPERES</t>
  </si>
  <si>
    <t xml:space="preserve">INSUMOS (PIJAS, TAQUETES, ABRAZADERAS, TORNILLOS, CINTA DE AISLAR, ETC.) </t>
  </si>
  <si>
    <t>LOTE</t>
  </si>
  <si>
    <t>SISTEMA DE TIERRAS</t>
  </si>
  <si>
    <t>6011 06</t>
  </si>
  <si>
    <t xml:space="preserve">SUMINISTRO E INSTALACIÓN DE CABLE SEMIDURO CALIBRE 4/0 AWG. </t>
  </si>
  <si>
    <t>6011 04</t>
  </si>
  <si>
    <t>SUMINISTRO E INSTALACIÓN DE CABLE SEMIDURO CALIBRE 2/0 AWG.</t>
  </si>
  <si>
    <t>6012 00</t>
  </si>
  <si>
    <t>SUMINISTRO E INSTALACIÓN DE VARILLA TIPO COPPERWELD DE 16 mm DE DIÁMETRO x 3 M DE LARGO.</t>
  </si>
  <si>
    <t>6005 01</t>
  </si>
  <si>
    <r>
      <rPr>
        <b/>
        <sz val="8"/>
        <rFont val="Graphik Regular"/>
      </rPr>
      <t xml:space="preserve">REGISTROS DE ALBAÑAL C/ MUROS DE TABIQUE
14 CM, APLANADOS C/ MORTERO CEMENTO-ARENA
1:3 Y TAPA DE CONCRETO C/ MARCO DE FIERRO.                                                                               DE 0.40 X 0.60 Y 1.50 M DE PROFUNDIDAD. </t>
    </r>
    <r>
      <rPr>
        <sz val="8"/>
        <rFont val="Graphik Regular"/>
        <family val="2"/>
      </rPr>
      <t xml:space="preserve">                                                                             DE 0.40 X 0.60 Y 0.50 M DE PROFUNDIDAD.</t>
    </r>
  </si>
  <si>
    <t>SUMINISTRO E INSTALACIÓN DE TUBO DE ALBAÑAL DE 10" DE DIÁMETRO.</t>
  </si>
  <si>
    <t>SUMINISTRO E INSTALACIÓN DE TAPA PARA TUBO DE ALBAÑAL DE 10"</t>
  </si>
  <si>
    <t>SUMINISTRO E INSTALACIÓN DE MOLDE TIPO T DE 4/0 A 2/0 AWG, TAC-2Q2G</t>
  </si>
  <si>
    <t>SUMINISTRO E INSTALACIÓN DE CARGA CADWELD 90</t>
  </si>
  <si>
    <t>SUMINISTRO DE CHISPERO</t>
  </si>
  <si>
    <t>SUMINISTRO E INSTALACIÓN DE ZAPATAS MECÁNICAS MARCA BURNDY MODELO KA29</t>
  </si>
  <si>
    <t xml:space="preserve">INSUMOS (PIJAS, TAQUETES, RONDANAS, TORNILLOS, ETC.) </t>
  </si>
  <si>
    <t>ACOMETIDA ELÉCTRICA</t>
  </si>
  <si>
    <t>OBRA ARQUITECTÓNICA</t>
  </si>
  <si>
    <t>7004 01</t>
  </si>
  <si>
    <r>
      <rPr>
        <b/>
        <sz val="8"/>
        <color theme="1"/>
        <rFont val="Graphik Regular"/>
      </rPr>
      <t xml:space="preserve">SUMINISTRO Y COLOCACIÓN DE PINTURA… </t>
    </r>
    <r>
      <rPr>
        <sz val="8"/>
        <color theme="1"/>
        <rFont val="Graphik Regular"/>
        <family val="2"/>
      </rPr>
      <t xml:space="preserve">                                                                      VINÍLICA EN INTERIORES Y EXTERIORES
(TRES MANOS).</t>
    </r>
  </si>
  <si>
    <t>8051 05</t>
  </si>
  <si>
    <r>
      <rPr>
        <b/>
        <sz val="8"/>
        <color theme="1"/>
        <rFont val="Graphik Regular"/>
      </rPr>
      <t xml:space="preserve">SUMINISTRO DE TUBERÍA CORRUGADA DE POLIETILENO DE ALTA DENSIDAD (P.E.A.D.). PARA ALCANTARILLADO SANITARIO INTERIOR LISO, CON CAMPANA Y EMPAQUES, L.A.B. FÁBRICA…   </t>
    </r>
    <r>
      <rPr>
        <sz val="8"/>
        <color theme="1"/>
        <rFont val="Graphik Regular"/>
        <family val="2"/>
      </rPr>
      <t xml:space="preserve">                                                                                                                                        DE 12" DE DIÁMETRO.</t>
    </r>
  </si>
  <si>
    <t>M</t>
  </si>
  <si>
    <t>3140 05</t>
  </si>
  <si>
    <r>
      <rPr>
        <b/>
        <sz val="8"/>
        <color theme="1"/>
        <rFont val="Graphik Regular"/>
      </rPr>
      <t xml:space="preserve">INSTALACIÓN DE TUBERÍA DE POLIETILENO
DE ALTA DENSIDAD (PEAD) CORRUGADO CON
CAMPANA INTEGRADA DE… </t>
    </r>
    <r>
      <rPr>
        <sz val="8"/>
        <color theme="1"/>
        <rFont val="Graphik Regular"/>
      </rPr>
      <t xml:space="preserve">                                                                                                      DE 12" DE DIÁMETRO.</t>
    </r>
  </si>
  <si>
    <t>REGISTROS DE ALBAÑAL C/ MUROS DE TABIQUE
14 CM, APLANADOS C/ MORTERO CEMENTO-ARENA
1:3 Y TAPA DE CONCRETO C/ MARCO DE FIERRO.                                                                               DE 0.40 X 0.60 Y 1.50 M DE PROFUNDIDAD.</t>
  </si>
  <si>
    <t>4120 08</t>
  </si>
  <si>
    <t>MALLA GALVANIZADA C/ABERTURA DE 55 X 55
MM CALIBRE 8 INCLUYE SOPORTERÍA.</t>
  </si>
  <si>
    <t>SUMINISTRO, HABILITADO Y COLOCACIÓN DE PUERTA CORREDIZA DE 2.50 X 2.80  DE ALTURA, FABRICADA A BASE DE PERFILES DE ALUMINIO BLANCO  DE 50.8 MM (2"), CON VIDRIO DE 4 MM DE ESPESOR.</t>
  </si>
  <si>
    <t>SUMINISTRO, HABILITADO Y COLOCACIÓN DE PUERTA DE 1.20 X 2.80  M DE ALTURA, FABRICADA A BASE DE PERFILES DE ALUMINIO BLANCO DE 50.8 MM (2"), CON VIDRIO DE 4 MM DE ESPESOR.</t>
  </si>
  <si>
    <t>SUMINISTRO, HABILITADO Y COLOCACIÓN DE PUERTA DE 0.90 X 2.80 M DE ALTURA, FABRICADA A BASE DE PERFILES DE ALUMINIO BLANCO DE 50.8 MM (2"), CON VIDRIO DE 4 MM DE ESPESOR.</t>
  </si>
  <si>
    <t>SUMINISTRO, HABILITADO Y COLOCACIÓN DE VENTANA DE 0.70 X 1.00 M DE ALTURA, FABRICADA A BASE DE PERFILES DE ALUMINIO BLANCO, CONFORMADA POR UN FIJO Y UN CORREDIZO, CON VIDRIO DE 4 MM DE ESPESOR</t>
  </si>
  <si>
    <t>SUMINISTRO, HABILITADO Y COLOCACIÓN DE VENTANA DE 1.50 X 1.70 M DE ALTURA, FABRICADA A BASE DE PERFILES DE ALUMINIO BLANCO, CONFORMADA POR UN FIJO Y UN CORREDIZO, CON VIDRIO DE 4 MM DE ESPESOR</t>
  </si>
  <si>
    <t>4140 02</t>
  </si>
  <si>
    <t>IMPERMEABILIZACIÓN DE AZOTEAS A BASE DE SELLADOR E IMPRIMADOR, 2 CAPAS REVEST. IMPERMEABLE C/MEMBRANA DE REF. INTERMEDIO Y ACABADO APARENTE.</t>
  </si>
  <si>
    <t>8049 01</t>
  </si>
  <si>
    <r>
      <rPr>
        <b/>
        <sz val="8"/>
        <color theme="1"/>
        <rFont val="Graphik Regular"/>
      </rPr>
      <t xml:space="preserve">SUMINISTRO DE TUBERÍA DE P.V.C. ALCANTARILLADO SISTEMA MÉTRICO SERIE 20 NOM-001-CNA, NMX 215 L.A.B. FÁBRICA  </t>
    </r>
    <r>
      <rPr>
        <sz val="8"/>
        <color theme="1"/>
        <rFont val="Graphik Regular"/>
        <family val="2"/>
      </rPr>
      <t xml:space="preserve">                                                                                                                                                            DE 110 MM DE DIÁMETRO.</t>
    </r>
  </si>
  <si>
    <t>SUMINISTRO Y COLOCACIÓN DE TUBERÍA DE PVC HIDRÁULICO UNION CEMENTAR DE 13 MM (1/2")</t>
  </si>
  <si>
    <t>SUMINISTRO E INSTALACIÓN DE CODO DE PVC SANITARIO UNIÓN CEMENTAR DE 90 X 13 MM (1/2") DE DIÁMETRO</t>
  </si>
  <si>
    <t>SUMINISTRO, INSTALACIÓN Y PRUEBAS DE LAVABO BAJO CUBIERTA OVALYN CHICO, COLOR BLANCO, MARCA AMERICAN STANDARD O SIMILAR, INCLUYE CESPOL DE PVC.</t>
  </si>
  <si>
    <t>SUMINISTRO Y COLOCACIÓN DE ACCESORIOS PARA BAÑO MARCA HELVEX O SIMILAR, INCLUYE: JABONERA, TOALLERO, PORTAPAPEL Y REGADERA</t>
  </si>
  <si>
    <t>SUMINISTRO, INSTALACIÓN Y PRUEBAS DE INODORO MARCA AMERICAN STANDARD O SIMILAR</t>
  </si>
  <si>
    <t>1001 08</t>
  </si>
  <si>
    <t>PAVIMENTO O BANQUETA DE CONCRETO F'C= 150 KG/CM2, 10 CM DE ESPESOR.</t>
  </si>
  <si>
    <t>1001 10</t>
  </si>
  <si>
    <t>PAVIMENTO O BANQUETA DE CONCRETO
F'C= 200 KG/CM2, 10 CM DE ESPESOR.</t>
  </si>
  <si>
    <t>6001 04</t>
  </si>
  <si>
    <t>SUM. Y COL. DE TINACO DE POLIETILENO DE 1100 L.</t>
  </si>
  <si>
    <t>FABRICACIÓN Y COLOCACIÓN DE PUERTA DE ACCESO A LA PLANTA DE  5.00 X 3.00 M DE ALTO. ABATIBLE DE DOS HOJAS HECHA A BASE DE PERFIL TUBULAR CAL. 18 Y LÁMINA R-72 CAL. 24; INCLUYE: UNA MANO DE PRIMER GRIS, 2 MANOS DE PINTURA DE ESMALTE, BISAGRAS, SOLDADURA, MATERIAL, EQUIPO Y MANO DE OBRA.</t>
  </si>
  <si>
    <t>OBRA HIDRÁULICA Y PAILERÍA</t>
  </si>
  <si>
    <t>ISOMÉTRICO 1 (ALIMENTACIÓN  DE TANQUES DE CONTACTO CON CLORO)</t>
  </si>
  <si>
    <t>8005 07</t>
  </si>
  <si>
    <t>SUMINISTRO E INSTALACIÓN DE TUBO DE PVC HIDRÁULICO, UNIÓN CEMENTAR DE 204 MM (8") DE DIÁMETRO.</t>
  </si>
  <si>
    <t>8055 20</t>
  </si>
  <si>
    <t>SUMINISTRO E INSTALACIÓN DE CODO DE PVC TIPO HIDRÁULICO UNIÓN CEMENTAR, DE 90° X 204 MM DE DIÁMETRO (8")</t>
  </si>
  <si>
    <t>SUMINISTRO E INSTALACIÓN DE BRIDA VAN STONE DE 204 MM (8") DE DIÁMETRO, PVC, CEMENTABLE.</t>
  </si>
  <si>
    <t>SUMINISTRO E INSTALACIÓN DE VÁLVULA MARIPOSA DE ACERO AL CARBÓN DE 204 MM (8") DE DIÁMETRO.</t>
  </si>
  <si>
    <t>ISOMÉTRICO 2 (DE TANQUES DE CONTACTO A BOMBAS CENTRÍFUGAS)</t>
  </si>
  <si>
    <t>8005 06</t>
  </si>
  <si>
    <t>SUMINISTRO E INSTALACIÓN DE TUBO DE PVC HIDRÁULICO, UNIÓN CEMENTAR DE 152.4 MM (6") DE DIÁMETRO.</t>
  </si>
  <si>
    <t>SUMINISTRO E INSTALACIÓN DE BRIDA VAN STONE DE 152.4 MM (6") DE DIÁMETRO, PVC, CEMENTABLE.</t>
  </si>
  <si>
    <t>SUMINISTRO E INSTALACIÓN DE VÁLVULA MARIPOSA DE ACERO AL CARBÓN DE 152.4 MM (6") DE DIÁMETRO.</t>
  </si>
  <si>
    <t>SUMINISTRO E INSTALACIÓN DE TEE RECTA DE 8" (204 MM)  DE DIÁMETRO, PVC, CEMENTABLE.</t>
  </si>
  <si>
    <t>SUMINISTRO E INSTALACIÓN DE REDUCCIÓN TIPO BUSHING DE 8" (204 MM) POR 6" (152.4 MM) DE DIÁMETRO, PVC, CEMENTABLE.</t>
  </si>
  <si>
    <t>ISOMÉTRICO 3 (DESCARGA DE BOMBAS CENTRÍFUGAS)</t>
  </si>
  <si>
    <t>8036 05</t>
  </si>
  <si>
    <t>SUMINISTRO E INSTALACIÓN DE VÁLVULA CHECK DE ACERO AL CARBÓN DE 152.4 MM (6") DE DIÁMETRO.</t>
  </si>
  <si>
    <t>ISOMÉTRICO 4 (ALIMENTACIÓN A FILTROS DOBLES A PRESIÓN)</t>
  </si>
  <si>
    <t>8055 19</t>
  </si>
  <si>
    <t>SUMINISTRO E INSTALACIÓN DE CODO DE PVC TIPO HIDRÁULICO UNIÓN CEMENTAR, DE 90° X 152.4 MM DE DIÁMETRO (6")</t>
  </si>
  <si>
    <t>ISOMÉTRICO 5 (RETROLAVADO DE FILTROS A PRESIÓN DOBLE A DREN)</t>
  </si>
  <si>
    <t>SUMINISTRO E INSTALACIÓN DE TEE RECTA DE 6" (152.40 MM)  DE DIÁMETRO, PVC, CEMENTABLE.</t>
  </si>
  <si>
    <t>8024 02</t>
  </si>
  <si>
    <t>SUMINISTRO E INSTALACIÓN DE VÁLVULA DE ADMISIÓN Y EXPULSIÓN DE AIRE DE PVC DE 50.8 MM (2") DE DIÁMETRO.</t>
  </si>
  <si>
    <t>ISOMÉTRICO 6 (FILTROS A PRESIÓN DOBLES A MEZCLADOR ESTÁTICO)</t>
  </si>
  <si>
    <t>SUMINISTRO E INSTALACIÓN DE VÁLVULA DE ADMISIÓN Y EXPULSIÓN DE PVC DE 50.8 MM (2") DE DIÁMETRO.</t>
  </si>
  <si>
    <t>SUMINISTRO E INSTALACIÓN DE VÁLVULA MARIPOSA ACERO AL CARBÓN DE 204 MM (8") DE DIÁMETRO.</t>
  </si>
  <si>
    <t>SUMINISTRO E INSTALACIÓN DE BRIDA TIPO VAN STONE PVC DE 204 MM (8") DE DIÁMETRO.</t>
  </si>
  <si>
    <t>SUBTOTAL</t>
  </si>
  <si>
    <t>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</si>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</sst>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Graphik Regular"/>
      <family val="2"/>
    </font>
    <font>
      <b/>
      <sz val="14"/>
      <name val="Graphik Regular"/>
    </font>
    <font>
      <sz val="8"/>
      <color rgb="FFC00000"/>
      <name val="Graphik Regular"/>
      <family val="2"/>
    </font>
    <font>
      <b/>
      <sz val="11"/>
      <color theme="1"/>
      <name val="Graphik Regular"/>
      <family val="2"/>
    </font>
    <font>
      <sz val="8"/>
      <name val="Graphik Regular"/>
      <family val="2"/>
    </font>
    <font>
      <b/>
      <sz val="10"/>
      <color theme="1"/>
      <name val="Graphik Regular"/>
      <family val="2"/>
    </font>
    <font>
      <sz val="8"/>
      <color theme="1"/>
      <name val="Graphik Regular"/>
      <family val="2"/>
    </font>
    <font>
      <sz val="8"/>
      <color theme="1"/>
      <name val="Graphik Regular"/>
    </font>
    <font>
      <b/>
      <sz val="8"/>
      <color theme="1"/>
      <name val="Graphik Regular"/>
    </font>
    <font>
      <sz val="8"/>
      <name val="Graphik Regular"/>
    </font>
    <font>
      <b/>
      <sz val="8"/>
      <name val="Graphik Regular"/>
    </font>
    <font>
      <sz val="8"/>
      <name val="Graphik Light"/>
      <family val="2"/>
    </font>
    <font>
      <b/>
      <sz val="10"/>
      <color theme="1"/>
      <name val="Graphik Regular"/>
    </font>
    <font>
      <sz val="8"/>
      <color rgb="FFFF0000"/>
      <name val="Graphik Regular"/>
      <family val="2"/>
    </font>
    <font>
      <sz val="10"/>
      <color theme="1"/>
      <name val="Graphik Regular"/>
    </font>
    <font>
      <b/>
      <sz val="10"/>
      <name val="Graphik Regular"/>
    </font>
    <font>
      <b/>
      <sz val="11"/>
      <name val="Graphik Regular"/>
      <family val="2"/>
    </font>
    <font>
      <b/>
      <sz val="11"/>
      <name val="Graphik Regula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44" fontId="7" fillId="3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44" fontId="7" fillId="0" borderId="1" xfId="2" applyNumberFormat="1" applyFont="1" applyBorder="1" applyAlignment="1">
      <alignment horizontal="center" vertical="center"/>
    </xf>
    <xf numFmtId="44" fontId="8" fillId="0" borderId="0" xfId="2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4" fontId="8" fillId="0" borderId="1" xfId="1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44" fontId="8" fillId="0" borderId="0" xfId="1" applyFont="1" applyAlignment="1">
      <alignment vertical="center"/>
    </xf>
    <xf numFmtId="44" fontId="8" fillId="3" borderId="1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vertical="center" wrapText="1"/>
    </xf>
    <xf numFmtId="44" fontId="8" fillId="0" borderId="1" xfId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0" fontId="16" fillId="0" borderId="1" xfId="4" applyFont="1" applyBorder="1" applyAlignment="1">
      <alignment vertical="center" wrapText="1"/>
    </xf>
    <xf numFmtId="0" fontId="11" fillId="0" borderId="1" xfId="4" quotePrefix="1" applyFont="1" applyBorder="1" applyAlignment="1">
      <alignment vertical="center" wrapText="1"/>
    </xf>
    <xf numFmtId="44" fontId="8" fillId="0" borderId="1" xfId="1" applyFont="1" applyFill="1" applyBorder="1" applyAlignment="1">
      <alignment vertical="center"/>
    </xf>
    <xf numFmtId="44" fontId="10" fillId="0" borderId="1" xfId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1" fillId="0" borderId="1" xfId="4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vertical="center" wrapText="1"/>
    </xf>
    <xf numFmtId="2" fontId="16" fillId="0" borderId="1" xfId="0" applyNumberFormat="1" applyFont="1" applyBorder="1" applyAlignment="1">
      <alignment vertical="center" wrapText="1"/>
    </xf>
    <xf numFmtId="44" fontId="18" fillId="0" borderId="1" xfId="1" applyFont="1" applyFill="1" applyBorder="1" applyAlignment="1">
      <alignment vertical="center" wrapText="1"/>
    </xf>
    <xf numFmtId="0" fontId="8" fillId="0" borderId="1" xfId="4" applyFont="1" applyBorder="1" applyAlignment="1">
      <alignment vertical="center"/>
    </xf>
    <xf numFmtId="0" fontId="19" fillId="0" borderId="1" xfId="4" applyFont="1" applyBorder="1" applyAlignment="1">
      <alignment vertical="center" wrapText="1"/>
    </xf>
    <xf numFmtId="0" fontId="19" fillId="0" borderId="1" xfId="4" applyFont="1" applyBorder="1" applyAlignment="1">
      <alignment vertical="center"/>
    </xf>
    <xf numFmtId="44" fontId="20" fillId="0" borderId="0" xfId="2" applyNumberFormat="1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44" fontId="19" fillId="0" borderId="1" xfId="1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2" fontId="8" fillId="0" borderId="0" xfId="2" applyNumberFormat="1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164" fontId="19" fillId="0" borderId="0" xfId="2" applyNumberFormat="1" applyFont="1" applyAlignment="1">
      <alignment horizontal="center" vertical="center"/>
    </xf>
    <xf numFmtId="44" fontId="21" fillId="0" borderId="0" xfId="2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hidden="1"/>
    </xf>
    <xf numFmtId="0" fontId="5" fillId="0" borderId="0" xfId="2" applyFont="1" applyAlignment="1">
      <alignment horizontal="center" vertical="center"/>
    </xf>
  </cellXfs>
  <cellStyles count="5">
    <cellStyle name="Moneda" xfId="1" builtinId="4"/>
    <cellStyle name="Moneda 4" xfId="3"/>
    <cellStyle name="Normal" xfId="0" builtinId="0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127002</xdr:colOff>
      <xdr:row>0</xdr:row>
      <xdr:rowOff>47626</xdr:rowOff>
    </xdr:from>
    <xdr:to>
      <xdr:col>1</xdr:col>
      <xdr:colOff>525424</xdr:colOff>
      <xdr:row>3</xdr:row>
      <xdr:rowOff>103188</xdr:rowOff>
    </xdr:to>
    <xdr:pic>
      <xdr:nvPicPr>
        <xdr:cNvPr id="2" name="Imagen 29" descr="PHOTO-2018-12-05-23-43-05">
          <a:extLst>
            <a:ext uri="{FF2B5EF4-FFF2-40B4-BE49-F238E27FC236}">
              <a16:creationId xmlns="" xmlns:a16="http://schemas.microsoft.com/office/drawing/2014/main" id="{E12F8113-B4B8-45B9-9347-65A3A3073E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86" b="16666"/>
        <a:stretch/>
      </xdr:blipFill>
      <xdr:spPr bwMode="auto">
        <a:xfrm>
          <a:off x="127002" y="47626"/>
          <a:ext cx="1217572" cy="912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52916</xdr:colOff>
      <xdr:row>0</xdr:row>
      <xdr:rowOff>87314</xdr:rowOff>
    </xdr:from>
    <xdr:to>
      <xdr:col>6</xdr:col>
      <xdr:colOff>1164166</xdr:colOff>
      <xdr:row>3</xdr:row>
      <xdr:rowOff>198738</xdr:rowOff>
    </xdr:to>
    <xdr:pic>
      <xdr:nvPicPr>
        <xdr:cNvPr id="3" name="Imagen 30" descr="thumbnail_logo bitacora comprimido (1)">
          <a:extLst>
            <a:ext uri="{FF2B5EF4-FFF2-40B4-BE49-F238E27FC236}">
              <a16:creationId xmlns="" xmlns:a16="http://schemas.microsoft.com/office/drawing/2014/main" id="{9F77C63B-26C0-41E8-BBE9-66DD1325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591" y="87314"/>
          <a:ext cx="1073150" cy="96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abSelected="1" workbookViewId="0">
      <selection activeCell="H187" sqref="H187"/>
    </sheetView>
  </sheetViews>
  <sheetFormatPr baseColWidth="10" defaultRowHeight="12.75"/>
  <cols>
    <col min="1" max="1" width="12.28515625" style="1" customWidth="1"/>
    <col min="2" max="2" width="8" style="1" bestFit="1" customWidth="1"/>
    <col min="3" max="3" width="54.7109375" style="64" customWidth="1"/>
    <col min="4" max="4" width="9.140625" style="1" bestFit="1" customWidth="1"/>
    <col min="5" max="5" width="11.85546875" style="1" bestFit="1" customWidth="1"/>
    <col min="6" max="6" width="13.5703125" style="1" bestFit="1" customWidth="1"/>
    <col min="7" max="7" width="16.85546875" style="2" bestFit="1" customWidth="1"/>
    <col min="8" max="8" width="20.7109375" style="2" customWidth="1"/>
    <col min="9" max="10" width="12" style="2" bestFit="1" customWidth="1"/>
    <col min="11" max="254" width="11.42578125" style="2"/>
    <col min="255" max="255" width="5.7109375" style="2" customWidth="1"/>
    <col min="256" max="256" width="8.42578125" style="2" customWidth="1"/>
    <col min="257" max="257" width="38.85546875" style="2" customWidth="1"/>
    <col min="258" max="258" width="8.5703125" style="2" customWidth="1"/>
    <col min="259" max="259" width="9.85546875" style="2" customWidth="1"/>
    <col min="260" max="260" width="11.140625" style="2" customWidth="1"/>
    <col min="261" max="261" width="14.42578125" style="2" customWidth="1"/>
    <col min="262" max="510" width="11.42578125" style="2"/>
    <col min="511" max="511" width="5.7109375" style="2" customWidth="1"/>
    <col min="512" max="512" width="8.42578125" style="2" customWidth="1"/>
    <col min="513" max="513" width="38.85546875" style="2" customWidth="1"/>
    <col min="514" max="514" width="8.5703125" style="2" customWidth="1"/>
    <col min="515" max="515" width="9.85546875" style="2" customWidth="1"/>
    <col min="516" max="516" width="11.140625" style="2" customWidth="1"/>
    <col min="517" max="517" width="14.42578125" style="2" customWidth="1"/>
    <col min="518" max="766" width="11.42578125" style="2"/>
    <col min="767" max="767" width="5.7109375" style="2" customWidth="1"/>
    <col min="768" max="768" width="8.42578125" style="2" customWidth="1"/>
    <col min="769" max="769" width="38.85546875" style="2" customWidth="1"/>
    <col min="770" max="770" width="8.5703125" style="2" customWidth="1"/>
    <col min="771" max="771" width="9.85546875" style="2" customWidth="1"/>
    <col min="772" max="772" width="11.140625" style="2" customWidth="1"/>
    <col min="773" max="773" width="14.42578125" style="2" customWidth="1"/>
    <col min="774" max="1022" width="11.42578125" style="2"/>
    <col min="1023" max="1023" width="5.7109375" style="2" customWidth="1"/>
    <col min="1024" max="1024" width="8.42578125" style="2" customWidth="1"/>
    <col min="1025" max="1025" width="38.85546875" style="2" customWidth="1"/>
    <col min="1026" max="1026" width="8.5703125" style="2" customWidth="1"/>
    <col min="1027" max="1027" width="9.85546875" style="2" customWidth="1"/>
    <col min="1028" max="1028" width="11.140625" style="2" customWidth="1"/>
    <col min="1029" max="1029" width="14.42578125" style="2" customWidth="1"/>
    <col min="1030" max="1278" width="11.42578125" style="2"/>
    <col min="1279" max="1279" width="5.7109375" style="2" customWidth="1"/>
    <col min="1280" max="1280" width="8.42578125" style="2" customWidth="1"/>
    <col min="1281" max="1281" width="38.85546875" style="2" customWidth="1"/>
    <col min="1282" max="1282" width="8.5703125" style="2" customWidth="1"/>
    <col min="1283" max="1283" width="9.85546875" style="2" customWidth="1"/>
    <col min="1284" max="1284" width="11.140625" style="2" customWidth="1"/>
    <col min="1285" max="1285" width="14.42578125" style="2" customWidth="1"/>
    <col min="1286" max="1534" width="11.42578125" style="2"/>
    <col min="1535" max="1535" width="5.7109375" style="2" customWidth="1"/>
    <col min="1536" max="1536" width="8.42578125" style="2" customWidth="1"/>
    <col min="1537" max="1537" width="38.85546875" style="2" customWidth="1"/>
    <col min="1538" max="1538" width="8.5703125" style="2" customWidth="1"/>
    <col min="1539" max="1539" width="9.85546875" style="2" customWidth="1"/>
    <col min="1540" max="1540" width="11.140625" style="2" customWidth="1"/>
    <col min="1541" max="1541" width="14.42578125" style="2" customWidth="1"/>
    <col min="1542" max="1790" width="11.42578125" style="2"/>
    <col min="1791" max="1791" width="5.7109375" style="2" customWidth="1"/>
    <col min="1792" max="1792" width="8.42578125" style="2" customWidth="1"/>
    <col min="1793" max="1793" width="38.85546875" style="2" customWidth="1"/>
    <col min="1794" max="1794" width="8.5703125" style="2" customWidth="1"/>
    <col min="1795" max="1795" width="9.85546875" style="2" customWidth="1"/>
    <col min="1796" max="1796" width="11.140625" style="2" customWidth="1"/>
    <col min="1797" max="1797" width="14.42578125" style="2" customWidth="1"/>
    <col min="1798" max="2046" width="11.42578125" style="2"/>
    <col min="2047" max="2047" width="5.7109375" style="2" customWidth="1"/>
    <col min="2048" max="2048" width="8.42578125" style="2" customWidth="1"/>
    <col min="2049" max="2049" width="38.85546875" style="2" customWidth="1"/>
    <col min="2050" max="2050" width="8.5703125" style="2" customWidth="1"/>
    <col min="2051" max="2051" width="9.85546875" style="2" customWidth="1"/>
    <col min="2052" max="2052" width="11.140625" style="2" customWidth="1"/>
    <col min="2053" max="2053" width="14.42578125" style="2" customWidth="1"/>
    <col min="2054" max="2302" width="11.42578125" style="2"/>
    <col min="2303" max="2303" width="5.7109375" style="2" customWidth="1"/>
    <col min="2304" max="2304" width="8.42578125" style="2" customWidth="1"/>
    <col min="2305" max="2305" width="38.85546875" style="2" customWidth="1"/>
    <col min="2306" max="2306" width="8.5703125" style="2" customWidth="1"/>
    <col min="2307" max="2307" width="9.85546875" style="2" customWidth="1"/>
    <col min="2308" max="2308" width="11.140625" style="2" customWidth="1"/>
    <col min="2309" max="2309" width="14.42578125" style="2" customWidth="1"/>
    <col min="2310" max="2558" width="11.42578125" style="2"/>
    <col min="2559" max="2559" width="5.7109375" style="2" customWidth="1"/>
    <col min="2560" max="2560" width="8.42578125" style="2" customWidth="1"/>
    <col min="2561" max="2561" width="38.85546875" style="2" customWidth="1"/>
    <col min="2562" max="2562" width="8.5703125" style="2" customWidth="1"/>
    <col min="2563" max="2563" width="9.85546875" style="2" customWidth="1"/>
    <col min="2564" max="2564" width="11.140625" style="2" customWidth="1"/>
    <col min="2565" max="2565" width="14.42578125" style="2" customWidth="1"/>
    <col min="2566" max="2814" width="11.42578125" style="2"/>
    <col min="2815" max="2815" width="5.7109375" style="2" customWidth="1"/>
    <col min="2816" max="2816" width="8.42578125" style="2" customWidth="1"/>
    <col min="2817" max="2817" width="38.85546875" style="2" customWidth="1"/>
    <col min="2818" max="2818" width="8.5703125" style="2" customWidth="1"/>
    <col min="2819" max="2819" width="9.85546875" style="2" customWidth="1"/>
    <col min="2820" max="2820" width="11.140625" style="2" customWidth="1"/>
    <col min="2821" max="2821" width="14.42578125" style="2" customWidth="1"/>
    <col min="2822" max="3070" width="11.42578125" style="2"/>
    <col min="3071" max="3071" width="5.7109375" style="2" customWidth="1"/>
    <col min="3072" max="3072" width="8.42578125" style="2" customWidth="1"/>
    <col min="3073" max="3073" width="38.85546875" style="2" customWidth="1"/>
    <col min="3074" max="3074" width="8.5703125" style="2" customWidth="1"/>
    <col min="3075" max="3075" width="9.85546875" style="2" customWidth="1"/>
    <col min="3076" max="3076" width="11.140625" style="2" customWidth="1"/>
    <col min="3077" max="3077" width="14.42578125" style="2" customWidth="1"/>
    <col min="3078" max="3326" width="11.42578125" style="2"/>
    <col min="3327" max="3327" width="5.7109375" style="2" customWidth="1"/>
    <col min="3328" max="3328" width="8.42578125" style="2" customWidth="1"/>
    <col min="3329" max="3329" width="38.85546875" style="2" customWidth="1"/>
    <col min="3330" max="3330" width="8.5703125" style="2" customWidth="1"/>
    <col min="3331" max="3331" width="9.85546875" style="2" customWidth="1"/>
    <col min="3332" max="3332" width="11.140625" style="2" customWidth="1"/>
    <col min="3333" max="3333" width="14.42578125" style="2" customWidth="1"/>
    <col min="3334" max="3582" width="11.42578125" style="2"/>
    <col min="3583" max="3583" width="5.7109375" style="2" customWidth="1"/>
    <col min="3584" max="3584" width="8.42578125" style="2" customWidth="1"/>
    <col min="3585" max="3585" width="38.85546875" style="2" customWidth="1"/>
    <col min="3586" max="3586" width="8.5703125" style="2" customWidth="1"/>
    <col min="3587" max="3587" width="9.85546875" style="2" customWidth="1"/>
    <col min="3588" max="3588" width="11.140625" style="2" customWidth="1"/>
    <col min="3589" max="3589" width="14.42578125" style="2" customWidth="1"/>
    <col min="3590" max="3838" width="11.42578125" style="2"/>
    <col min="3839" max="3839" width="5.7109375" style="2" customWidth="1"/>
    <col min="3840" max="3840" width="8.42578125" style="2" customWidth="1"/>
    <col min="3841" max="3841" width="38.85546875" style="2" customWidth="1"/>
    <col min="3842" max="3842" width="8.5703125" style="2" customWidth="1"/>
    <col min="3843" max="3843" width="9.85546875" style="2" customWidth="1"/>
    <col min="3844" max="3844" width="11.140625" style="2" customWidth="1"/>
    <col min="3845" max="3845" width="14.42578125" style="2" customWidth="1"/>
    <col min="3846" max="4094" width="11.42578125" style="2"/>
    <col min="4095" max="4095" width="5.7109375" style="2" customWidth="1"/>
    <col min="4096" max="4096" width="8.42578125" style="2" customWidth="1"/>
    <col min="4097" max="4097" width="38.85546875" style="2" customWidth="1"/>
    <col min="4098" max="4098" width="8.5703125" style="2" customWidth="1"/>
    <col min="4099" max="4099" width="9.85546875" style="2" customWidth="1"/>
    <col min="4100" max="4100" width="11.140625" style="2" customWidth="1"/>
    <col min="4101" max="4101" width="14.42578125" style="2" customWidth="1"/>
    <col min="4102" max="4350" width="11.42578125" style="2"/>
    <col min="4351" max="4351" width="5.7109375" style="2" customWidth="1"/>
    <col min="4352" max="4352" width="8.42578125" style="2" customWidth="1"/>
    <col min="4353" max="4353" width="38.85546875" style="2" customWidth="1"/>
    <col min="4354" max="4354" width="8.5703125" style="2" customWidth="1"/>
    <col min="4355" max="4355" width="9.85546875" style="2" customWidth="1"/>
    <col min="4356" max="4356" width="11.140625" style="2" customWidth="1"/>
    <col min="4357" max="4357" width="14.42578125" style="2" customWidth="1"/>
    <col min="4358" max="4606" width="11.42578125" style="2"/>
    <col min="4607" max="4607" width="5.7109375" style="2" customWidth="1"/>
    <col min="4608" max="4608" width="8.42578125" style="2" customWidth="1"/>
    <col min="4609" max="4609" width="38.85546875" style="2" customWidth="1"/>
    <col min="4610" max="4610" width="8.5703125" style="2" customWidth="1"/>
    <col min="4611" max="4611" width="9.85546875" style="2" customWidth="1"/>
    <col min="4612" max="4612" width="11.140625" style="2" customWidth="1"/>
    <col min="4613" max="4613" width="14.42578125" style="2" customWidth="1"/>
    <col min="4614" max="4862" width="11.42578125" style="2"/>
    <col min="4863" max="4863" width="5.7109375" style="2" customWidth="1"/>
    <col min="4864" max="4864" width="8.42578125" style="2" customWidth="1"/>
    <col min="4865" max="4865" width="38.85546875" style="2" customWidth="1"/>
    <col min="4866" max="4866" width="8.5703125" style="2" customWidth="1"/>
    <col min="4867" max="4867" width="9.85546875" style="2" customWidth="1"/>
    <col min="4868" max="4868" width="11.140625" style="2" customWidth="1"/>
    <col min="4869" max="4869" width="14.42578125" style="2" customWidth="1"/>
    <col min="4870" max="5118" width="11.42578125" style="2"/>
    <col min="5119" max="5119" width="5.7109375" style="2" customWidth="1"/>
    <col min="5120" max="5120" width="8.42578125" style="2" customWidth="1"/>
    <col min="5121" max="5121" width="38.85546875" style="2" customWidth="1"/>
    <col min="5122" max="5122" width="8.5703125" style="2" customWidth="1"/>
    <col min="5123" max="5123" width="9.85546875" style="2" customWidth="1"/>
    <col min="5124" max="5124" width="11.140625" style="2" customWidth="1"/>
    <col min="5125" max="5125" width="14.42578125" style="2" customWidth="1"/>
    <col min="5126" max="5374" width="11.42578125" style="2"/>
    <col min="5375" max="5375" width="5.7109375" style="2" customWidth="1"/>
    <col min="5376" max="5376" width="8.42578125" style="2" customWidth="1"/>
    <col min="5377" max="5377" width="38.85546875" style="2" customWidth="1"/>
    <col min="5378" max="5378" width="8.5703125" style="2" customWidth="1"/>
    <col min="5379" max="5379" width="9.85546875" style="2" customWidth="1"/>
    <col min="5380" max="5380" width="11.140625" style="2" customWidth="1"/>
    <col min="5381" max="5381" width="14.42578125" style="2" customWidth="1"/>
    <col min="5382" max="5630" width="11.42578125" style="2"/>
    <col min="5631" max="5631" width="5.7109375" style="2" customWidth="1"/>
    <col min="5632" max="5632" width="8.42578125" style="2" customWidth="1"/>
    <col min="5633" max="5633" width="38.85546875" style="2" customWidth="1"/>
    <col min="5634" max="5634" width="8.5703125" style="2" customWidth="1"/>
    <col min="5635" max="5635" width="9.85546875" style="2" customWidth="1"/>
    <col min="5636" max="5636" width="11.140625" style="2" customWidth="1"/>
    <col min="5637" max="5637" width="14.42578125" style="2" customWidth="1"/>
    <col min="5638" max="5886" width="11.42578125" style="2"/>
    <col min="5887" max="5887" width="5.7109375" style="2" customWidth="1"/>
    <col min="5888" max="5888" width="8.42578125" style="2" customWidth="1"/>
    <col min="5889" max="5889" width="38.85546875" style="2" customWidth="1"/>
    <col min="5890" max="5890" width="8.5703125" style="2" customWidth="1"/>
    <col min="5891" max="5891" width="9.85546875" style="2" customWidth="1"/>
    <col min="5892" max="5892" width="11.140625" style="2" customWidth="1"/>
    <col min="5893" max="5893" width="14.42578125" style="2" customWidth="1"/>
    <col min="5894" max="6142" width="11.42578125" style="2"/>
    <col min="6143" max="6143" width="5.7109375" style="2" customWidth="1"/>
    <col min="6144" max="6144" width="8.42578125" style="2" customWidth="1"/>
    <col min="6145" max="6145" width="38.85546875" style="2" customWidth="1"/>
    <col min="6146" max="6146" width="8.5703125" style="2" customWidth="1"/>
    <col min="6147" max="6147" width="9.85546875" style="2" customWidth="1"/>
    <col min="6148" max="6148" width="11.140625" style="2" customWidth="1"/>
    <col min="6149" max="6149" width="14.42578125" style="2" customWidth="1"/>
    <col min="6150" max="6398" width="11.42578125" style="2"/>
    <col min="6399" max="6399" width="5.7109375" style="2" customWidth="1"/>
    <col min="6400" max="6400" width="8.42578125" style="2" customWidth="1"/>
    <col min="6401" max="6401" width="38.85546875" style="2" customWidth="1"/>
    <col min="6402" max="6402" width="8.5703125" style="2" customWidth="1"/>
    <col min="6403" max="6403" width="9.85546875" style="2" customWidth="1"/>
    <col min="6404" max="6404" width="11.140625" style="2" customWidth="1"/>
    <col min="6405" max="6405" width="14.42578125" style="2" customWidth="1"/>
    <col min="6406" max="6654" width="11.42578125" style="2"/>
    <col min="6655" max="6655" width="5.7109375" style="2" customWidth="1"/>
    <col min="6656" max="6656" width="8.42578125" style="2" customWidth="1"/>
    <col min="6657" max="6657" width="38.85546875" style="2" customWidth="1"/>
    <col min="6658" max="6658" width="8.5703125" style="2" customWidth="1"/>
    <col min="6659" max="6659" width="9.85546875" style="2" customWidth="1"/>
    <col min="6660" max="6660" width="11.140625" style="2" customWidth="1"/>
    <col min="6661" max="6661" width="14.42578125" style="2" customWidth="1"/>
    <col min="6662" max="6910" width="11.42578125" style="2"/>
    <col min="6911" max="6911" width="5.7109375" style="2" customWidth="1"/>
    <col min="6912" max="6912" width="8.42578125" style="2" customWidth="1"/>
    <col min="6913" max="6913" width="38.85546875" style="2" customWidth="1"/>
    <col min="6914" max="6914" width="8.5703125" style="2" customWidth="1"/>
    <col min="6915" max="6915" width="9.85546875" style="2" customWidth="1"/>
    <col min="6916" max="6916" width="11.140625" style="2" customWidth="1"/>
    <col min="6917" max="6917" width="14.42578125" style="2" customWidth="1"/>
    <col min="6918" max="7166" width="11.42578125" style="2"/>
    <col min="7167" max="7167" width="5.7109375" style="2" customWidth="1"/>
    <col min="7168" max="7168" width="8.42578125" style="2" customWidth="1"/>
    <col min="7169" max="7169" width="38.85546875" style="2" customWidth="1"/>
    <col min="7170" max="7170" width="8.5703125" style="2" customWidth="1"/>
    <col min="7171" max="7171" width="9.85546875" style="2" customWidth="1"/>
    <col min="7172" max="7172" width="11.140625" style="2" customWidth="1"/>
    <col min="7173" max="7173" width="14.42578125" style="2" customWidth="1"/>
    <col min="7174" max="7422" width="11.42578125" style="2"/>
    <col min="7423" max="7423" width="5.7109375" style="2" customWidth="1"/>
    <col min="7424" max="7424" width="8.42578125" style="2" customWidth="1"/>
    <col min="7425" max="7425" width="38.85546875" style="2" customWidth="1"/>
    <col min="7426" max="7426" width="8.5703125" style="2" customWidth="1"/>
    <col min="7427" max="7427" width="9.85546875" style="2" customWidth="1"/>
    <col min="7428" max="7428" width="11.140625" style="2" customWidth="1"/>
    <col min="7429" max="7429" width="14.42578125" style="2" customWidth="1"/>
    <col min="7430" max="7678" width="11.42578125" style="2"/>
    <col min="7679" max="7679" width="5.7109375" style="2" customWidth="1"/>
    <col min="7680" max="7680" width="8.42578125" style="2" customWidth="1"/>
    <col min="7681" max="7681" width="38.85546875" style="2" customWidth="1"/>
    <col min="7682" max="7682" width="8.5703125" style="2" customWidth="1"/>
    <col min="7683" max="7683" width="9.85546875" style="2" customWidth="1"/>
    <col min="7684" max="7684" width="11.140625" style="2" customWidth="1"/>
    <col min="7685" max="7685" width="14.42578125" style="2" customWidth="1"/>
    <col min="7686" max="7934" width="11.42578125" style="2"/>
    <col min="7935" max="7935" width="5.7109375" style="2" customWidth="1"/>
    <col min="7936" max="7936" width="8.42578125" style="2" customWidth="1"/>
    <col min="7937" max="7937" width="38.85546875" style="2" customWidth="1"/>
    <col min="7938" max="7938" width="8.5703125" style="2" customWidth="1"/>
    <col min="7939" max="7939" width="9.85546875" style="2" customWidth="1"/>
    <col min="7940" max="7940" width="11.140625" style="2" customWidth="1"/>
    <col min="7941" max="7941" width="14.42578125" style="2" customWidth="1"/>
    <col min="7942" max="8190" width="11.42578125" style="2"/>
    <col min="8191" max="8191" width="5.7109375" style="2" customWidth="1"/>
    <col min="8192" max="8192" width="8.42578125" style="2" customWidth="1"/>
    <col min="8193" max="8193" width="38.85546875" style="2" customWidth="1"/>
    <col min="8194" max="8194" width="8.5703125" style="2" customWidth="1"/>
    <col min="8195" max="8195" width="9.85546875" style="2" customWidth="1"/>
    <col min="8196" max="8196" width="11.140625" style="2" customWidth="1"/>
    <col min="8197" max="8197" width="14.42578125" style="2" customWidth="1"/>
    <col min="8198" max="8446" width="11.42578125" style="2"/>
    <col min="8447" max="8447" width="5.7109375" style="2" customWidth="1"/>
    <col min="8448" max="8448" width="8.42578125" style="2" customWidth="1"/>
    <col min="8449" max="8449" width="38.85546875" style="2" customWidth="1"/>
    <col min="8450" max="8450" width="8.5703125" style="2" customWidth="1"/>
    <col min="8451" max="8451" width="9.85546875" style="2" customWidth="1"/>
    <col min="8452" max="8452" width="11.140625" style="2" customWidth="1"/>
    <col min="8453" max="8453" width="14.42578125" style="2" customWidth="1"/>
    <col min="8454" max="8702" width="11.42578125" style="2"/>
    <col min="8703" max="8703" width="5.7109375" style="2" customWidth="1"/>
    <col min="8704" max="8704" width="8.42578125" style="2" customWidth="1"/>
    <col min="8705" max="8705" width="38.85546875" style="2" customWidth="1"/>
    <col min="8706" max="8706" width="8.5703125" style="2" customWidth="1"/>
    <col min="8707" max="8707" width="9.85546875" style="2" customWidth="1"/>
    <col min="8708" max="8708" width="11.140625" style="2" customWidth="1"/>
    <col min="8709" max="8709" width="14.42578125" style="2" customWidth="1"/>
    <col min="8710" max="8958" width="11.42578125" style="2"/>
    <col min="8959" max="8959" width="5.7109375" style="2" customWidth="1"/>
    <col min="8960" max="8960" width="8.42578125" style="2" customWidth="1"/>
    <col min="8961" max="8961" width="38.85546875" style="2" customWidth="1"/>
    <col min="8962" max="8962" width="8.5703125" style="2" customWidth="1"/>
    <col min="8963" max="8963" width="9.85546875" style="2" customWidth="1"/>
    <col min="8964" max="8964" width="11.140625" style="2" customWidth="1"/>
    <col min="8965" max="8965" width="14.42578125" style="2" customWidth="1"/>
    <col min="8966" max="9214" width="11.42578125" style="2"/>
    <col min="9215" max="9215" width="5.7109375" style="2" customWidth="1"/>
    <col min="9216" max="9216" width="8.42578125" style="2" customWidth="1"/>
    <col min="9217" max="9217" width="38.85546875" style="2" customWidth="1"/>
    <col min="9218" max="9218" width="8.5703125" style="2" customWidth="1"/>
    <col min="9219" max="9219" width="9.85546875" style="2" customWidth="1"/>
    <col min="9220" max="9220" width="11.140625" style="2" customWidth="1"/>
    <col min="9221" max="9221" width="14.42578125" style="2" customWidth="1"/>
    <col min="9222" max="9470" width="11.42578125" style="2"/>
    <col min="9471" max="9471" width="5.7109375" style="2" customWidth="1"/>
    <col min="9472" max="9472" width="8.42578125" style="2" customWidth="1"/>
    <col min="9473" max="9473" width="38.85546875" style="2" customWidth="1"/>
    <col min="9474" max="9474" width="8.5703125" style="2" customWidth="1"/>
    <col min="9475" max="9475" width="9.85546875" style="2" customWidth="1"/>
    <col min="9476" max="9476" width="11.140625" style="2" customWidth="1"/>
    <col min="9477" max="9477" width="14.42578125" style="2" customWidth="1"/>
    <col min="9478" max="9726" width="11.42578125" style="2"/>
    <col min="9727" max="9727" width="5.7109375" style="2" customWidth="1"/>
    <col min="9728" max="9728" width="8.42578125" style="2" customWidth="1"/>
    <col min="9729" max="9729" width="38.85546875" style="2" customWidth="1"/>
    <col min="9730" max="9730" width="8.5703125" style="2" customWidth="1"/>
    <col min="9731" max="9731" width="9.85546875" style="2" customWidth="1"/>
    <col min="9732" max="9732" width="11.140625" style="2" customWidth="1"/>
    <col min="9733" max="9733" width="14.42578125" style="2" customWidth="1"/>
    <col min="9734" max="9982" width="11.42578125" style="2"/>
    <col min="9983" max="9983" width="5.7109375" style="2" customWidth="1"/>
    <col min="9984" max="9984" width="8.42578125" style="2" customWidth="1"/>
    <col min="9985" max="9985" width="38.85546875" style="2" customWidth="1"/>
    <col min="9986" max="9986" width="8.5703125" style="2" customWidth="1"/>
    <col min="9987" max="9987" width="9.85546875" style="2" customWidth="1"/>
    <col min="9988" max="9988" width="11.140625" style="2" customWidth="1"/>
    <col min="9989" max="9989" width="14.42578125" style="2" customWidth="1"/>
    <col min="9990" max="10238" width="11.42578125" style="2"/>
    <col min="10239" max="10239" width="5.7109375" style="2" customWidth="1"/>
    <col min="10240" max="10240" width="8.42578125" style="2" customWidth="1"/>
    <col min="10241" max="10241" width="38.85546875" style="2" customWidth="1"/>
    <col min="10242" max="10242" width="8.5703125" style="2" customWidth="1"/>
    <col min="10243" max="10243" width="9.85546875" style="2" customWidth="1"/>
    <col min="10244" max="10244" width="11.140625" style="2" customWidth="1"/>
    <col min="10245" max="10245" width="14.42578125" style="2" customWidth="1"/>
    <col min="10246" max="10494" width="11.42578125" style="2"/>
    <col min="10495" max="10495" width="5.7109375" style="2" customWidth="1"/>
    <col min="10496" max="10496" width="8.42578125" style="2" customWidth="1"/>
    <col min="10497" max="10497" width="38.85546875" style="2" customWidth="1"/>
    <col min="10498" max="10498" width="8.5703125" style="2" customWidth="1"/>
    <col min="10499" max="10499" width="9.85546875" style="2" customWidth="1"/>
    <col min="10500" max="10500" width="11.140625" style="2" customWidth="1"/>
    <col min="10501" max="10501" width="14.42578125" style="2" customWidth="1"/>
    <col min="10502" max="10750" width="11.42578125" style="2"/>
    <col min="10751" max="10751" width="5.7109375" style="2" customWidth="1"/>
    <col min="10752" max="10752" width="8.42578125" style="2" customWidth="1"/>
    <col min="10753" max="10753" width="38.85546875" style="2" customWidth="1"/>
    <col min="10754" max="10754" width="8.5703125" style="2" customWidth="1"/>
    <col min="10755" max="10755" width="9.85546875" style="2" customWidth="1"/>
    <col min="10756" max="10756" width="11.140625" style="2" customWidth="1"/>
    <col min="10757" max="10757" width="14.42578125" style="2" customWidth="1"/>
    <col min="10758" max="11006" width="11.42578125" style="2"/>
    <col min="11007" max="11007" width="5.7109375" style="2" customWidth="1"/>
    <col min="11008" max="11008" width="8.42578125" style="2" customWidth="1"/>
    <col min="11009" max="11009" width="38.85546875" style="2" customWidth="1"/>
    <col min="11010" max="11010" width="8.5703125" style="2" customWidth="1"/>
    <col min="11011" max="11011" width="9.85546875" style="2" customWidth="1"/>
    <col min="11012" max="11012" width="11.140625" style="2" customWidth="1"/>
    <col min="11013" max="11013" width="14.42578125" style="2" customWidth="1"/>
    <col min="11014" max="11262" width="11.42578125" style="2"/>
    <col min="11263" max="11263" width="5.7109375" style="2" customWidth="1"/>
    <col min="11264" max="11264" width="8.42578125" style="2" customWidth="1"/>
    <col min="11265" max="11265" width="38.85546875" style="2" customWidth="1"/>
    <col min="11266" max="11266" width="8.5703125" style="2" customWidth="1"/>
    <col min="11267" max="11267" width="9.85546875" style="2" customWidth="1"/>
    <col min="11268" max="11268" width="11.140625" style="2" customWidth="1"/>
    <col min="11269" max="11269" width="14.42578125" style="2" customWidth="1"/>
    <col min="11270" max="11518" width="11.42578125" style="2"/>
    <col min="11519" max="11519" width="5.7109375" style="2" customWidth="1"/>
    <col min="11520" max="11520" width="8.42578125" style="2" customWidth="1"/>
    <col min="11521" max="11521" width="38.85546875" style="2" customWidth="1"/>
    <col min="11522" max="11522" width="8.5703125" style="2" customWidth="1"/>
    <col min="11523" max="11523" width="9.85546875" style="2" customWidth="1"/>
    <col min="11524" max="11524" width="11.140625" style="2" customWidth="1"/>
    <col min="11525" max="11525" width="14.42578125" style="2" customWidth="1"/>
    <col min="11526" max="11774" width="11.42578125" style="2"/>
    <col min="11775" max="11775" width="5.7109375" style="2" customWidth="1"/>
    <col min="11776" max="11776" width="8.42578125" style="2" customWidth="1"/>
    <col min="11777" max="11777" width="38.85546875" style="2" customWidth="1"/>
    <col min="11778" max="11778" width="8.5703125" style="2" customWidth="1"/>
    <col min="11779" max="11779" width="9.85546875" style="2" customWidth="1"/>
    <col min="11780" max="11780" width="11.140625" style="2" customWidth="1"/>
    <col min="11781" max="11781" width="14.42578125" style="2" customWidth="1"/>
    <col min="11782" max="12030" width="11.42578125" style="2"/>
    <col min="12031" max="12031" width="5.7109375" style="2" customWidth="1"/>
    <col min="12032" max="12032" width="8.42578125" style="2" customWidth="1"/>
    <col min="12033" max="12033" width="38.85546875" style="2" customWidth="1"/>
    <col min="12034" max="12034" width="8.5703125" style="2" customWidth="1"/>
    <col min="12035" max="12035" width="9.85546875" style="2" customWidth="1"/>
    <col min="12036" max="12036" width="11.140625" style="2" customWidth="1"/>
    <col min="12037" max="12037" width="14.42578125" style="2" customWidth="1"/>
    <col min="12038" max="12286" width="11.42578125" style="2"/>
    <col min="12287" max="12287" width="5.7109375" style="2" customWidth="1"/>
    <col min="12288" max="12288" width="8.42578125" style="2" customWidth="1"/>
    <col min="12289" max="12289" width="38.85546875" style="2" customWidth="1"/>
    <col min="12290" max="12290" width="8.5703125" style="2" customWidth="1"/>
    <col min="12291" max="12291" width="9.85546875" style="2" customWidth="1"/>
    <col min="12292" max="12292" width="11.140625" style="2" customWidth="1"/>
    <col min="12293" max="12293" width="14.42578125" style="2" customWidth="1"/>
    <col min="12294" max="12542" width="11.42578125" style="2"/>
    <col min="12543" max="12543" width="5.7109375" style="2" customWidth="1"/>
    <col min="12544" max="12544" width="8.42578125" style="2" customWidth="1"/>
    <col min="12545" max="12545" width="38.85546875" style="2" customWidth="1"/>
    <col min="12546" max="12546" width="8.5703125" style="2" customWidth="1"/>
    <col min="12547" max="12547" width="9.85546875" style="2" customWidth="1"/>
    <col min="12548" max="12548" width="11.140625" style="2" customWidth="1"/>
    <col min="12549" max="12549" width="14.42578125" style="2" customWidth="1"/>
    <col min="12550" max="12798" width="11.42578125" style="2"/>
    <col min="12799" max="12799" width="5.7109375" style="2" customWidth="1"/>
    <col min="12800" max="12800" width="8.42578125" style="2" customWidth="1"/>
    <col min="12801" max="12801" width="38.85546875" style="2" customWidth="1"/>
    <col min="12802" max="12802" width="8.5703125" style="2" customWidth="1"/>
    <col min="12803" max="12803" width="9.85546875" style="2" customWidth="1"/>
    <col min="12804" max="12804" width="11.140625" style="2" customWidth="1"/>
    <col min="12805" max="12805" width="14.42578125" style="2" customWidth="1"/>
    <col min="12806" max="13054" width="11.42578125" style="2"/>
    <col min="13055" max="13055" width="5.7109375" style="2" customWidth="1"/>
    <col min="13056" max="13056" width="8.42578125" style="2" customWidth="1"/>
    <col min="13057" max="13057" width="38.85546875" style="2" customWidth="1"/>
    <col min="13058" max="13058" width="8.5703125" style="2" customWidth="1"/>
    <col min="13059" max="13059" width="9.85546875" style="2" customWidth="1"/>
    <col min="13060" max="13060" width="11.140625" style="2" customWidth="1"/>
    <col min="13061" max="13061" width="14.42578125" style="2" customWidth="1"/>
    <col min="13062" max="13310" width="11.42578125" style="2"/>
    <col min="13311" max="13311" width="5.7109375" style="2" customWidth="1"/>
    <col min="13312" max="13312" width="8.42578125" style="2" customWidth="1"/>
    <col min="13313" max="13313" width="38.85546875" style="2" customWidth="1"/>
    <col min="13314" max="13314" width="8.5703125" style="2" customWidth="1"/>
    <col min="13315" max="13315" width="9.85546875" style="2" customWidth="1"/>
    <col min="13316" max="13316" width="11.140625" style="2" customWidth="1"/>
    <col min="13317" max="13317" width="14.42578125" style="2" customWidth="1"/>
    <col min="13318" max="13566" width="11.42578125" style="2"/>
    <col min="13567" max="13567" width="5.7109375" style="2" customWidth="1"/>
    <col min="13568" max="13568" width="8.42578125" style="2" customWidth="1"/>
    <col min="13569" max="13569" width="38.85546875" style="2" customWidth="1"/>
    <col min="13570" max="13570" width="8.5703125" style="2" customWidth="1"/>
    <col min="13571" max="13571" width="9.85546875" style="2" customWidth="1"/>
    <col min="13572" max="13572" width="11.140625" style="2" customWidth="1"/>
    <col min="13573" max="13573" width="14.42578125" style="2" customWidth="1"/>
    <col min="13574" max="13822" width="11.42578125" style="2"/>
    <col min="13823" max="13823" width="5.7109375" style="2" customWidth="1"/>
    <col min="13824" max="13824" width="8.42578125" style="2" customWidth="1"/>
    <col min="13825" max="13825" width="38.85546875" style="2" customWidth="1"/>
    <col min="13826" max="13826" width="8.5703125" style="2" customWidth="1"/>
    <col min="13827" max="13827" width="9.85546875" style="2" customWidth="1"/>
    <col min="13828" max="13828" width="11.140625" style="2" customWidth="1"/>
    <col min="13829" max="13829" width="14.42578125" style="2" customWidth="1"/>
    <col min="13830" max="14078" width="11.42578125" style="2"/>
    <col min="14079" max="14079" width="5.7109375" style="2" customWidth="1"/>
    <col min="14080" max="14080" width="8.42578125" style="2" customWidth="1"/>
    <col min="14081" max="14081" width="38.85546875" style="2" customWidth="1"/>
    <col min="14082" max="14082" width="8.5703125" style="2" customWidth="1"/>
    <col min="14083" max="14083" width="9.85546875" style="2" customWidth="1"/>
    <col min="14084" max="14084" width="11.140625" style="2" customWidth="1"/>
    <col min="14085" max="14085" width="14.42578125" style="2" customWidth="1"/>
    <col min="14086" max="14334" width="11.42578125" style="2"/>
    <col min="14335" max="14335" width="5.7109375" style="2" customWidth="1"/>
    <col min="14336" max="14336" width="8.42578125" style="2" customWidth="1"/>
    <col min="14337" max="14337" width="38.85546875" style="2" customWidth="1"/>
    <col min="14338" max="14338" width="8.5703125" style="2" customWidth="1"/>
    <col min="14339" max="14339" width="9.85546875" style="2" customWidth="1"/>
    <col min="14340" max="14340" width="11.140625" style="2" customWidth="1"/>
    <col min="14341" max="14341" width="14.42578125" style="2" customWidth="1"/>
    <col min="14342" max="14590" width="11.42578125" style="2"/>
    <col min="14591" max="14591" width="5.7109375" style="2" customWidth="1"/>
    <col min="14592" max="14592" width="8.42578125" style="2" customWidth="1"/>
    <col min="14593" max="14593" width="38.85546875" style="2" customWidth="1"/>
    <col min="14594" max="14594" width="8.5703125" style="2" customWidth="1"/>
    <col min="14595" max="14595" width="9.85546875" style="2" customWidth="1"/>
    <col min="14596" max="14596" width="11.140625" style="2" customWidth="1"/>
    <col min="14597" max="14597" width="14.42578125" style="2" customWidth="1"/>
    <col min="14598" max="14846" width="11.42578125" style="2"/>
    <col min="14847" max="14847" width="5.7109375" style="2" customWidth="1"/>
    <col min="14848" max="14848" width="8.42578125" style="2" customWidth="1"/>
    <col min="14849" max="14849" width="38.85546875" style="2" customWidth="1"/>
    <col min="14850" max="14850" width="8.5703125" style="2" customWidth="1"/>
    <col min="14851" max="14851" width="9.85546875" style="2" customWidth="1"/>
    <col min="14852" max="14852" width="11.140625" style="2" customWidth="1"/>
    <col min="14853" max="14853" width="14.42578125" style="2" customWidth="1"/>
    <col min="14854" max="15102" width="11.42578125" style="2"/>
    <col min="15103" max="15103" width="5.7109375" style="2" customWidth="1"/>
    <col min="15104" max="15104" width="8.42578125" style="2" customWidth="1"/>
    <col min="15105" max="15105" width="38.85546875" style="2" customWidth="1"/>
    <col min="15106" max="15106" width="8.5703125" style="2" customWidth="1"/>
    <col min="15107" max="15107" width="9.85546875" style="2" customWidth="1"/>
    <col min="15108" max="15108" width="11.140625" style="2" customWidth="1"/>
    <col min="15109" max="15109" width="14.42578125" style="2" customWidth="1"/>
    <col min="15110" max="15358" width="11.42578125" style="2"/>
    <col min="15359" max="15359" width="5.7109375" style="2" customWidth="1"/>
    <col min="15360" max="15360" width="8.42578125" style="2" customWidth="1"/>
    <col min="15361" max="15361" width="38.85546875" style="2" customWidth="1"/>
    <col min="15362" max="15362" width="8.5703125" style="2" customWidth="1"/>
    <col min="15363" max="15363" width="9.85546875" style="2" customWidth="1"/>
    <col min="15364" max="15364" width="11.140625" style="2" customWidth="1"/>
    <col min="15365" max="15365" width="14.42578125" style="2" customWidth="1"/>
    <col min="15366" max="15614" width="11.42578125" style="2"/>
    <col min="15615" max="15615" width="5.7109375" style="2" customWidth="1"/>
    <col min="15616" max="15616" width="8.42578125" style="2" customWidth="1"/>
    <col min="15617" max="15617" width="38.85546875" style="2" customWidth="1"/>
    <col min="15618" max="15618" width="8.5703125" style="2" customWidth="1"/>
    <col min="15619" max="15619" width="9.85546875" style="2" customWidth="1"/>
    <col min="15620" max="15620" width="11.140625" style="2" customWidth="1"/>
    <col min="15621" max="15621" width="14.42578125" style="2" customWidth="1"/>
    <col min="15622" max="15870" width="11.42578125" style="2"/>
    <col min="15871" max="15871" width="5.7109375" style="2" customWidth="1"/>
    <col min="15872" max="15872" width="8.42578125" style="2" customWidth="1"/>
    <col min="15873" max="15873" width="38.85546875" style="2" customWidth="1"/>
    <col min="15874" max="15874" width="8.5703125" style="2" customWidth="1"/>
    <col min="15875" max="15875" width="9.85546875" style="2" customWidth="1"/>
    <col min="15876" max="15876" width="11.140625" style="2" customWidth="1"/>
    <col min="15877" max="15877" width="14.42578125" style="2" customWidth="1"/>
    <col min="15878" max="16126" width="11.42578125" style="2"/>
    <col min="16127" max="16127" width="5.7109375" style="2" customWidth="1"/>
    <col min="16128" max="16128" width="8.42578125" style="2" customWidth="1"/>
    <col min="16129" max="16129" width="38.85546875" style="2" customWidth="1"/>
    <col min="16130" max="16130" width="8.5703125" style="2" customWidth="1"/>
    <col min="16131" max="16131" width="9.85546875" style="2" customWidth="1"/>
    <col min="16132" max="16132" width="11.140625" style="2" customWidth="1"/>
    <col min="16133" max="16133" width="14.42578125" style="2" customWidth="1"/>
    <col min="16134" max="16384" width="11.42578125" style="2"/>
  </cols>
  <sheetData>
    <row r="1" spans="1:7" ht="22.5" customHeight="1">
      <c r="A1" s="65"/>
      <c r="B1" s="65"/>
      <c r="C1" s="66" t="s">
        <v>0</v>
      </c>
      <c r="D1" s="66"/>
      <c r="E1" s="66"/>
      <c r="F1" s="66"/>
      <c r="G1" s="67"/>
    </row>
    <row r="2" spans="1:7" ht="22.5" customHeight="1">
      <c r="A2" s="65"/>
      <c r="B2" s="65"/>
      <c r="C2" s="66"/>
      <c r="D2" s="66"/>
      <c r="E2" s="66"/>
      <c r="F2" s="66"/>
      <c r="G2" s="67"/>
    </row>
    <row r="3" spans="1:7" ht="22.5" customHeight="1">
      <c r="A3" s="65"/>
      <c r="B3" s="65"/>
      <c r="C3" s="66"/>
      <c r="D3" s="66"/>
      <c r="E3" s="66"/>
      <c r="F3" s="66"/>
      <c r="G3" s="67"/>
    </row>
    <row r="4" spans="1:7" ht="22.5" customHeight="1">
      <c r="A4" s="65"/>
      <c r="B4" s="65"/>
      <c r="C4" s="66"/>
      <c r="D4" s="66"/>
      <c r="E4" s="66"/>
      <c r="F4" s="66"/>
      <c r="G4" s="67"/>
    </row>
    <row r="5" spans="1:7" ht="15" customHeight="1">
      <c r="A5" s="2"/>
      <c r="B5" s="2"/>
      <c r="C5" s="2"/>
      <c r="D5" s="2"/>
      <c r="E5" s="2"/>
      <c r="F5" s="2"/>
    </row>
    <row r="6" spans="1:7" ht="18">
      <c r="A6" s="68" t="s">
        <v>1</v>
      </c>
      <c r="B6" s="68"/>
      <c r="C6" s="68"/>
      <c r="D6" s="68"/>
      <c r="E6" s="68"/>
      <c r="F6" s="68"/>
      <c r="G6" s="68"/>
    </row>
    <row r="7" spans="1:7" ht="15" customHeight="1">
      <c r="A7" s="3"/>
      <c r="B7" s="4"/>
      <c r="C7" s="4"/>
      <c r="D7" s="4"/>
      <c r="E7" s="4"/>
      <c r="F7" s="4"/>
      <c r="G7" s="4"/>
    </row>
    <row r="8" spans="1:7" s="7" customFormat="1" ht="15">
      <c r="A8" s="5" t="s">
        <v>2</v>
      </c>
      <c r="B8" s="5" t="s">
        <v>3</v>
      </c>
      <c r="C8" s="6" t="s">
        <v>4</v>
      </c>
      <c r="D8" s="5" t="s">
        <v>5</v>
      </c>
      <c r="E8" s="5" t="s">
        <v>6</v>
      </c>
      <c r="F8" s="5" t="s">
        <v>7</v>
      </c>
      <c r="G8" s="5" t="s">
        <v>8</v>
      </c>
    </row>
    <row r="9" spans="1:7" s="7" customFormat="1" ht="18" customHeight="1">
      <c r="A9" s="8">
        <v>1</v>
      </c>
      <c r="B9" s="9"/>
      <c r="C9" s="10" t="s">
        <v>9</v>
      </c>
      <c r="D9" s="9"/>
      <c r="E9" s="9"/>
      <c r="F9" s="9"/>
      <c r="G9" s="11"/>
    </row>
    <row r="10" spans="1:7" s="7" customFormat="1" ht="15">
      <c r="A10" s="12"/>
      <c r="B10" s="13"/>
      <c r="C10" s="14" t="s">
        <v>10</v>
      </c>
      <c r="D10" s="13"/>
      <c r="E10" s="13"/>
      <c r="F10" s="13"/>
      <c r="G10" s="15"/>
    </row>
    <row r="11" spans="1:7" s="7" customFormat="1" ht="56.25">
      <c r="A11" s="17">
        <f>A9+0.01</f>
        <v>1.01</v>
      </c>
      <c r="B11" s="13" t="s">
        <v>11</v>
      </c>
      <c r="C11" s="18" t="s">
        <v>12</v>
      </c>
      <c r="D11" s="13" t="s">
        <v>13</v>
      </c>
      <c r="E11" s="13">
        <v>1347.4</v>
      </c>
      <c r="F11" s="19"/>
      <c r="G11" s="20"/>
    </row>
    <row r="12" spans="1:7" s="7" customFormat="1" ht="22.5">
      <c r="A12" s="17">
        <f>A11+0.01</f>
        <v>1.02</v>
      </c>
      <c r="B12" s="13" t="s">
        <v>14</v>
      </c>
      <c r="C12" s="21" t="s">
        <v>15</v>
      </c>
      <c r="D12" s="13" t="s">
        <v>16</v>
      </c>
      <c r="E12" s="13">
        <v>134.74</v>
      </c>
      <c r="F12" s="19"/>
      <c r="G12" s="20"/>
    </row>
    <row r="13" spans="1:7" s="7" customFormat="1" ht="54" customHeight="1">
      <c r="A13" s="17">
        <f t="shared" ref="A13:A20" si="0">A12+0.01</f>
        <v>1.03</v>
      </c>
      <c r="B13" s="13" t="s">
        <v>17</v>
      </c>
      <c r="C13" s="18" t="s">
        <v>18</v>
      </c>
      <c r="D13" s="13" t="s">
        <v>16</v>
      </c>
      <c r="E13" s="13">
        <v>170.64</v>
      </c>
      <c r="F13" s="19"/>
      <c r="G13" s="20"/>
    </row>
    <row r="14" spans="1:7" s="7" customFormat="1" ht="54" customHeight="1">
      <c r="A14" s="17">
        <f t="shared" si="0"/>
        <v>1.04</v>
      </c>
      <c r="B14" s="13" t="s">
        <v>19</v>
      </c>
      <c r="C14" s="18" t="s">
        <v>20</v>
      </c>
      <c r="D14" s="13" t="s">
        <v>16</v>
      </c>
      <c r="E14" s="13">
        <v>7.11</v>
      </c>
      <c r="F14" s="19"/>
      <c r="G14" s="20"/>
    </row>
    <row r="15" spans="1:7" s="7" customFormat="1" ht="11.25">
      <c r="A15" s="17">
        <f t="shared" si="0"/>
        <v>1.05</v>
      </c>
      <c r="B15" s="13" t="s">
        <v>21</v>
      </c>
      <c r="C15" s="18" t="s">
        <v>22</v>
      </c>
      <c r="D15" s="13" t="s">
        <v>23</v>
      </c>
      <c r="E15" s="13">
        <v>14977</v>
      </c>
      <c r="F15" s="19"/>
      <c r="G15" s="20"/>
    </row>
    <row r="16" spans="1:7" s="7" customFormat="1" ht="33.75">
      <c r="A16" s="17">
        <f t="shared" si="0"/>
        <v>1.06</v>
      </c>
      <c r="B16" s="13" t="s">
        <v>24</v>
      </c>
      <c r="C16" s="18" t="s">
        <v>25</v>
      </c>
      <c r="D16" s="13" t="s">
        <v>16</v>
      </c>
      <c r="E16" s="13">
        <v>73</v>
      </c>
      <c r="F16" s="19"/>
      <c r="G16" s="20"/>
    </row>
    <row r="17" spans="1:7" s="7" customFormat="1" ht="33.75">
      <c r="A17" s="17">
        <f t="shared" si="0"/>
        <v>1.07</v>
      </c>
      <c r="B17" s="13" t="s">
        <v>26</v>
      </c>
      <c r="C17" s="22" t="s">
        <v>27</v>
      </c>
      <c r="D17" s="13" t="s">
        <v>13</v>
      </c>
      <c r="E17" s="13">
        <v>296</v>
      </c>
      <c r="F17" s="19"/>
      <c r="G17" s="20"/>
    </row>
    <row r="18" spans="1:7" s="7" customFormat="1" ht="33.75">
      <c r="A18" s="17">
        <f t="shared" si="0"/>
        <v>1.08</v>
      </c>
      <c r="B18" s="13" t="s">
        <v>28</v>
      </c>
      <c r="C18" s="22" t="s">
        <v>29</v>
      </c>
      <c r="D18" s="13" t="s">
        <v>13</v>
      </c>
      <c r="E18" s="13">
        <v>177.2</v>
      </c>
      <c r="F18" s="19"/>
      <c r="G18" s="20"/>
    </row>
    <row r="19" spans="1:7" s="7" customFormat="1" ht="22.5">
      <c r="A19" s="17">
        <f t="shared" si="0"/>
        <v>1.0900000000000001</v>
      </c>
      <c r="B19" s="13" t="s">
        <v>30</v>
      </c>
      <c r="C19" s="21" t="s">
        <v>31</v>
      </c>
      <c r="D19" s="13" t="s">
        <v>13</v>
      </c>
      <c r="E19" s="13">
        <v>420</v>
      </c>
      <c r="F19" s="19"/>
      <c r="G19" s="20"/>
    </row>
    <row r="20" spans="1:7" s="7" customFormat="1" ht="22.5">
      <c r="A20" s="17">
        <f t="shared" si="0"/>
        <v>1.1000000000000001</v>
      </c>
      <c r="B20" s="13" t="s">
        <v>32</v>
      </c>
      <c r="C20" s="21" t="s">
        <v>33</v>
      </c>
      <c r="D20" s="13" t="s">
        <v>13</v>
      </c>
      <c r="E20" s="13">
        <f>E19*2</f>
        <v>840</v>
      </c>
      <c r="F20" s="19"/>
      <c r="G20" s="20"/>
    </row>
    <row r="21" spans="1:7" s="7" customFormat="1" ht="15">
      <c r="A21" s="17"/>
      <c r="B21" s="13"/>
      <c r="C21" s="14" t="s">
        <v>34</v>
      </c>
      <c r="D21" s="13"/>
      <c r="E21" s="13"/>
      <c r="F21" s="19"/>
      <c r="G21" s="20"/>
    </row>
    <row r="22" spans="1:7" s="7" customFormat="1" ht="22.5">
      <c r="A22" s="17">
        <f>A20+0.01</f>
        <v>1.1100000000000001</v>
      </c>
      <c r="B22" s="13" t="s">
        <v>35</v>
      </c>
      <c r="C22" s="21" t="s">
        <v>36</v>
      </c>
      <c r="D22" s="13" t="s">
        <v>23</v>
      </c>
      <c r="E22" s="13">
        <v>183.9</v>
      </c>
      <c r="F22" s="19"/>
      <c r="G22" s="20"/>
    </row>
    <row r="23" spans="1:7" s="7" customFormat="1" ht="11.25">
      <c r="A23" s="17">
        <f t="shared" ref="A23:A29" si="1">A22+0.01</f>
        <v>1.1200000000000001</v>
      </c>
      <c r="B23" s="13" t="s">
        <v>21</v>
      </c>
      <c r="C23" s="18" t="s">
        <v>22</v>
      </c>
      <c r="D23" s="13" t="s">
        <v>23</v>
      </c>
      <c r="E23" s="13">
        <v>1628.67</v>
      </c>
      <c r="F23" s="19"/>
      <c r="G23" s="20"/>
    </row>
    <row r="24" spans="1:7" s="7" customFormat="1" ht="33.75">
      <c r="A24" s="17">
        <f t="shared" si="1"/>
        <v>1.1300000000000001</v>
      </c>
      <c r="B24" s="13" t="s">
        <v>19</v>
      </c>
      <c r="C24" s="18" t="s">
        <v>20</v>
      </c>
      <c r="D24" s="13" t="s">
        <v>16</v>
      </c>
      <c r="E24" s="13">
        <v>2</v>
      </c>
      <c r="F24" s="19"/>
      <c r="G24" s="20"/>
    </row>
    <row r="25" spans="1:7" s="7" customFormat="1" ht="33.75">
      <c r="A25" s="17">
        <f t="shared" si="1"/>
        <v>1.1400000000000001</v>
      </c>
      <c r="B25" s="13" t="s">
        <v>24</v>
      </c>
      <c r="C25" s="18" t="s">
        <v>25</v>
      </c>
      <c r="D25" s="13" t="s">
        <v>16</v>
      </c>
      <c r="E25" s="13">
        <v>17</v>
      </c>
      <c r="F25" s="19"/>
      <c r="G25" s="20"/>
    </row>
    <row r="26" spans="1:7" s="7" customFormat="1" ht="31.5" customHeight="1">
      <c r="A26" s="17">
        <f t="shared" si="1"/>
        <v>1.1500000000000001</v>
      </c>
      <c r="B26" s="13" t="s">
        <v>26</v>
      </c>
      <c r="C26" s="22" t="s">
        <v>27</v>
      </c>
      <c r="D26" s="13" t="s">
        <v>13</v>
      </c>
      <c r="E26" s="13">
        <v>6.39</v>
      </c>
      <c r="F26" s="19"/>
      <c r="G26" s="20"/>
    </row>
    <row r="27" spans="1:7" s="7" customFormat="1" ht="41.25" customHeight="1">
      <c r="A27" s="17">
        <f t="shared" si="1"/>
        <v>1.1600000000000001</v>
      </c>
      <c r="B27" s="13" t="s">
        <v>28</v>
      </c>
      <c r="C27" s="22" t="s">
        <v>37</v>
      </c>
      <c r="D27" s="13" t="s">
        <v>13</v>
      </c>
      <c r="E27" s="13">
        <v>40.700000000000003</v>
      </c>
      <c r="F27" s="19"/>
      <c r="G27" s="20"/>
    </row>
    <row r="28" spans="1:7" s="7" customFormat="1" ht="22.5">
      <c r="A28" s="17">
        <f t="shared" si="1"/>
        <v>1.1700000000000002</v>
      </c>
      <c r="B28" s="13" t="s">
        <v>30</v>
      </c>
      <c r="C28" s="21" t="s">
        <v>31</v>
      </c>
      <c r="D28" s="13" t="s">
        <v>13</v>
      </c>
      <c r="E28" s="13">
        <v>105</v>
      </c>
      <c r="F28" s="19"/>
      <c r="G28" s="20"/>
    </row>
    <row r="29" spans="1:7" s="7" customFormat="1" ht="22.5">
      <c r="A29" s="17">
        <f t="shared" si="1"/>
        <v>1.1800000000000002</v>
      </c>
      <c r="B29" s="13" t="s">
        <v>32</v>
      </c>
      <c r="C29" s="21" t="s">
        <v>38</v>
      </c>
      <c r="D29" s="13" t="s">
        <v>13</v>
      </c>
      <c r="E29" s="13">
        <f>E28*2</f>
        <v>210</v>
      </c>
      <c r="F29" s="19"/>
      <c r="G29" s="20"/>
    </row>
    <row r="30" spans="1:7" s="7" customFormat="1" ht="15">
      <c r="A30" s="23"/>
      <c r="B30" s="13"/>
      <c r="C30" s="24" t="s">
        <v>39</v>
      </c>
      <c r="D30" s="13"/>
      <c r="E30" s="13"/>
      <c r="F30" s="19"/>
      <c r="G30" s="20"/>
    </row>
    <row r="31" spans="1:7" s="7" customFormat="1" ht="11.25">
      <c r="A31" s="17">
        <f>A29+0.01</f>
        <v>1.1900000000000002</v>
      </c>
      <c r="B31" s="13" t="s">
        <v>21</v>
      </c>
      <c r="C31" s="18" t="s">
        <v>22</v>
      </c>
      <c r="D31" s="13" t="s">
        <v>23</v>
      </c>
      <c r="E31" s="13">
        <v>1620</v>
      </c>
      <c r="F31" s="19"/>
      <c r="G31" s="20"/>
    </row>
    <row r="32" spans="1:7" s="7" customFormat="1" ht="33.75">
      <c r="A32" s="17">
        <f>A31+0.01</f>
        <v>1.2000000000000002</v>
      </c>
      <c r="B32" s="13" t="s">
        <v>24</v>
      </c>
      <c r="C32" s="18" t="s">
        <v>25</v>
      </c>
      <c r="D32" s="13" t="s">
        <v>16</v>
      </c>
      <c r="E32" s="13">
        <v>8</v>
      </c>
      <c r="F32" s="19"/>
      <c r="G32" s="20"/>
    </row>
    <row r="33" spans="1:7" s="7" customFormat="1" ht="33.75">
      <c r="A33" s="17">
        <f>A32+0.01</f>
        <v>1.2100000000000002</v>
      </c>
      <c r="B33" s="13" t="s">
        <v>28</v>
      </c>
      <c r="C33" s="22" t="s">
        <v>37</v>
      </c>
      <c r="D33" s="13" t="s">
        <v>13</v>
      </c>
      <c r="E33" s="13">
        <v>12.36</v>
      </c>
      <c r="F33" s="19"/>
      <c r="G33" s="20"/>
    </row>
    <row r="34" spans="1:7" s="7" customFormat="1" ht="33.75">
      <c r="A34" s="17">
        <f>A33+0.01</f>
        <v>1.2200000000000002</v>
      </c>
      <c r="B34" s="13" t="s">
        <v>40</v>
      </c>
      <c r="C34" s="22" t="s">
        <v>41</v>
      </c>
      <c r="D34" s="13" t="s">
        <v>13</v>
      </c>
      <c r="E34" s="13">
        <v>4</v>
      </c>
      <c r="F34" s="19"/>
      <c r="G34" s="20"/>
    </row>
    <row r="35" spans="1:7" s="7" customFormat="1" ht="18.75" customHeight="1">
      <c r="A35" s="23"/>
      <c r="B35" s="13"/>
      <c r="C35" s="24" t="s">
        <v>42</v>
      </c>
      <c r="D35" s="13"/>
      <c r="E35" s="13"/>
      <c r="F35" s="19"/>
      <c r="G35" s="20"/>
    </row>
    <row r="36" spans="1:7" s="7" customFormat="1" ht="33.75">
      <c r="A36" s="17">
        <f>A34+0.01</f>
        <v>1.2300000000000002</v>
      </c>
      <c r="B36" s="13" t="s">
        <v>19</v>
      </c>
      <c r="C36" s="18" t="s">
        <v>20</v>
      </c>
      <c r="D36" s="13" t="s">
        <v>16</v>
      </c>
      <c r="E36" s="13">
        <v>5.62</v>
      </c>
      <c r="F36" s="19"/>
      <c r="G36" s="20"/>
    </row>
    <row r="37" spans="1:7" s="7" customFormat="1" ht="11.25">
      <c r="A37" s="17">
        <f>A36+0.01</f>
        <v>1.2400000000000002</v>
      </c>
      <c r="B37" s="13" t="s">
        <v>21</v>
      </c>
      <c r="C37" s="18" t="s">
        <v>22</v>
      </c>
      <c r="D37" s="13" t="s">
        <v>23</v>
      </c>
      <c r="E37" s="13">
        <v>9744.35</v>
      </c>
      <c r="F37" s="19"/>
      <c r="G37" s="20"/>
    </row>
    <row r="38" spans="1:7" s="7" customFormat="1" ht="33.75">
      <c r="A38" s="17">
        <f>A37+0.01</f>
        <v>1.2500000000000002</v>
      </c>
      <c r="B38" s="13" t="s">
        <v>24</v>
      </c>
      <c r="C38" s="18" t="s">
        <v>25</v>
      </c>
      <c r="D38" s="13" t="s">
        <v>16</v>
      </c>
      <c r="E38" s="13">
        <v>81.510000000000005</v>
      </c>
      <c r="F38" s="19"/>
      <c r="G38" s="20"/>
    </row>
    <row r="39" spans="1:7" s="7" customFormat="1" ht="33.75">
      <c r="A39" s="17">
        <f>A38+0.01</f>
        <v>1.2600000000000002</v>
      </c>
      <c r="B39" s="13" t="s">
        <v>40</v>
      </c>
      <c r="C39" s="22" t="s">
        <v>41</v>
      </c>
      <c r="D39" s="13" t="s">
        <v>13</v>
      </c>
      <c r="E39" s="13">
        <v>393.45</v>
      </c>
      <c r="F39" s="19"/>
      <c r="G39" s="20"/>
    </row>
    <row r="40" spans="1:7" s="7" customFormat="1" ht="30">
      <c r="A40" s="17"/>
      <c r="B40" s="13"/>
      <c r="C40" s="24" t="s">
        <v>43</v>
      </c>
      <c r="D40" s="13"/>
      <c r="E40" s="13"/>
      <c r="F40" s="19"/>
      <c r="G40" s="20"/>
    </row>
    <row r="41" spans="1:7" s="7" customFormat="1" ht="33.75">
      <c r="A41" s="17">
        <f>A39+0.01</f>
        <v>1.2700000000000002</v>
      </c>
      <c r="B41" s="13" t="s">
        <v>19</v>
      </c>
      <c r="C41" s="18" t="s">
        <v>20</v>
      </c>
      <c r="D41" s="13" t="s">
        <v>16</v>
      </c>
      <c r="E41" s="13">
        <v>3.43</v>
      </c>
      <c r="F41" s="19"/>
      <c r="G41" s="20"/>
    </row>
    <row r="42" spans="1:7" s="7" customFormat="1" ht="18" customHeight="1">
      <c r="A42" s="23">
        <f>A41+0.01</f>
        <v>1.2800000000000002</v>
      </c>
      <c r="B42" s="13" t="s">
        <v>21</v>
      </c>
      <c r="C42" s="18" t="s">
        <v>22</v>
      </c>
      <c r="D42" s="13" t="s">
        <v>23</v>
      </c>
      <c r="E42" s="13">
        <v>7915.82</v>
      </c>
      <c r="F42" s="19"/>
      <c r="G42" s="20"/>
    </row>
    <row r="43" spans="1:7" s="7" customFormat="1" ht="33.75">
      <c r="A43" s="23">
        <f>A42+0.01</f>
        <v>1.2900000000000003</v>
      </c>
      <c r="B43" s="13" t="s">
        <v>24</v>
      </c>
      <c r="C43" s="18" t="s">
        <v>25</v>
      </c>
      <c r="D43" s="13" t="s">
        <v>16</v>
      </c>
      <c r="E43" s="13">
        <v>70</v>
      </c>
      <c r="F43" s="19"/>
      <c r="G43" s="20"/>
    </row>
    <row r="44" spans="1:7" s="7" customFormat="1" ht="33.75">
      <c r="A44" s="23">
        <f>A43+0.01</f>
        <v>1.3000000000000003</v>
      </c>
      <c r="B44" s="13" t="s">
        <v>40</v>
      </c>
      <c r="C44" s="22" t="s">
        <v>41</v>
      </c>
      <c r="D44" s="13" t="s">
        <v>13</v>
      </c>
      <c r="E44" s="13">
        <v>293</v>
      </c>
      <c r="F44" s="19"/>
      <c r="G44" s="20"/>
    </row>
    <row r="45" spans="1:7" s="7" customFormat="1" ht="15">
      <c r="A45" s="17"/>
      <c r="B45" s="13"/>
      <c r="C45" s="24" t="s">
        <v>44</v>
      </c>
      <c r="D45" s="13"/>
      <c r="E45" s="13"/>
      <c r="F45" s="19"/>
      <c r="G45" s="20"/>
    </row>
    <row r="46" spans="1:7" s="7" customFormat="1" ht="11.25">
      <c r="A46" s="23">
        <f>A44+0.01</f>
        <v>1.3100000000000003</v>
      </c>
      <c r="B46" s="13" t="s">
        <v>21</v>
      </c>
      <c r="C46" s="18" t="s">
        <v>22</v>
      </c>
      <c r="D46" s="13" t="s">
        <v>23</v>
      </c>
      <c r="E46" s="13">
        <v>221</v>
      </c>
      <c r="F46" s="19"/>
      <c r="G46" s="20"/>
    </row>
    <row r="47" spans="1:7" s="7" customFormat="1" ht="33.75">
      <c r="A47" s="23">
        <f t="shared" ref="A47:A52" si="2">A46+0.01</f>
        <v>1.3200000000000003</v>
      </c>
      <c r="B47" s="13" t="s">
        <v>24</v>
      </c>
      <c r="C47" s="18" t="s">
        <v>25</v>
      </c>
      <c r="D47" s="13" t="s">
        <v>16</v>
      </c>
      <c r="E47" s="13">
        <v>1.55</v>
      </c>
      <c r="F47" s="19"/>
      <c r="G47" s="20"/>
    </row>
    <row r="48" spans="1:7" s="7" customFormat="1" ht="33.75">
      <c r="A48" s="23">
        <f t="shared" si="2"/>
        <v>1.3300000000000003</v>
      </c>
      <c r="B48" s="13" t="s">
        <v>26</v>
      </c>
      <c r="C48" s="22" t="s">
        <v>27</v>
      </c>
      <c r="D48" s="13" t="s">
        <v>13</v>
      </c>
      <c r="E48" s="13">
        <v>11.38</v>
      </c>
      <c r="F48" s="19"/>
      <c r="G48" s="20"/>
    </row>
    <row r="49" spans="1:10" s="7" customFormat="1" ht="33.75">
      <c r="A49" s="23">
        <f t="shared" si="2"/>
        <v>1.3400000000000003</v>
      </c>
      <c r="B49" s="13" t="s">
        <v>28</v>
      </c>
      <c r="C49" s="22" t="s">
        <v>29</v>
      </c>
      <c r="D49" s="13" t="s">
        <v>13</v>
      </c>
      <c r="E49" s="13">
        <v>4.5199999999999996</v>
      </c>
      <c r="F49" s="19"/>
      <c r="G49" s="20"/>
    </row>
    <row r="50" spans="1:10" s="7" customFormat="1" ht="22.5">
      <c r="A50" s="23">
        <f t="shared" si="2"/>
        <v>1.3500000000000003</v>
      </c>
      <c r="B50" s="13" t="s">
        <v>30</v>
      </c>
      <c r="C50" s="21" t="s">
        <v>31</v>
      </c>
      <c r="D50" s="13" t="s">
        <v>13</v>
      </c>
      <c r="E50" s="13">
        <v>15.1</v>
      </c>
      <c r="F50" s="19"/>
      <c r="G50" s="20"/>
    </row>
    <row r="51" spans="1:10" s="7" customFormat="1" ht="22.5">
      <c r="A51" s="23">
        <f t="shared" si="2"/>
        <v>1.3600000000000003</v>
      </c>
      <c r="B51" s="13" t="s">
        <v>32</v>
      </c>
      <c r="C51" s="21" t="s">
        <v>33</v>
      </c>
      <c r="D51" s="13" t="s">
        <v>13</v>
      </c>
      <c r="E51" s="13">
        <f>E50*2</f>
        <v>30.2</v>
      </c>
      <c r="F51" s="19"/>
      <c r="G51" s="20"/>
    </row>
    <row r="52" spans="1:10" s="7" customFormat="1" ht="22.5">
      <c r="A52" s="23">
        <f t="shared" si="2"/>
        <v>1.3700000000000003</v>
      </c>
      <c r="B52" s="13" t="s">
        <v>45</v>
      </c>
      <c r="C52" s="21" t="s">
        <v>46</v>
      </c>
      <c r="D52" s="13" t="s">
        <v>13</v>
      </c>
      <c r="E52" s="13">
        <v>12.65</v>
      </c>
      <c r="F52" s="20"/>
      <c r="G52" s="20"/>
    </row>
    <row r="53" spans="1:10" s="7" customFormat="1" ht="15">
      <c r="A53" s="17"/>
      <c r="B53" s="13"/>
      <c r="C53" s="24" t="s">
        <v>47</v>
      </c>
      <c r="D53" s="13"/>
      <c r="E53" s="13"/>
      <c r="F53" s="19"/>
      <c r="G53" s="20"/>
    </row>
    <row r="54" spans="1:10" s="7" customFormat="1" ht="22.5">
      <c r="A54" s="23">
        <f>A52+0.01</f>
        <v>1.3800000000000003</v>
      </c>
      <c r="B54" s="13" t="s">
        <v>35</v>
      </c>
      <c r="C54" s="21" t="s">
        <v>36</v>
      </c>
      <c r="D54" s="13" t="s">
        <v>23</v>
      </c>
      <c r="E54" s="13">
        <f>E55*0.2</f>
        <v>30</v>
      </c>
      <c r="F54" s="19"/>
      <c r="G54" s="20"/>
    </row>
    <row r="55" spans="1:10" s="7" customFormat="1" ht="11.25">
      <c r="A55" s="23">
        <f t="shared" ref="A55:A60" si="3">A54+0.01</f>
        <v>1.3900000000000003</v>
      </c>
      <c r="B55" s="13" t="s">
        <v>21</v>
      </c>
      <c r="C55" s="18" t="s">
        <v>22</v>
      </c>
      <c r="D55" s="13" t="s">
        <v>23</v>
      </c>
      <c r="E55" s="13">
        <v>150</v>
      </c>
      <c r="F55" s="19"/>
      <c r="G55" s="20"/>
    </row>
    <row r="56" spans="1:10" s="7" customFormat="1" ht="33.75">
      <c r="A56" s="23">
        <f t="shared" si="3"/>
        <v>1.4000000000000004</v>
      </c>
      <c r="B56" s="13" t="s">
        <v>24</v>
      </c>
      <c r="C56" s="18" t="s">
        <v>25</v>
      </c>
      <c r="D56" s="13" t="s">
        <v>16</v>
      </c>
      <c r="E56" s="13">
        <v>1</v>
      </c>
      <c r="F56" s="19"/>
      <c r="G56" s="20"/>
    </row>
    <row r="57" spans="1:10" s="7" customFormat="1" ht="33.75">
      <c r="A57" s="23">
        <f t="shared" si="3"/>
        <v>1.4100000000000004</v>
      </c>
      <c r="B57" s="13" t="s">
        <v>26</v>
      </c>
      <c r="C57" s="22" t="s">
        <v>27</v>
      </c>
      <c r="D57" s="13" t="s">
        <v>13</v>
      </c>
      <c r="E57" s="13">
        <v>4</v>
      </c>
      <c r="F57" s="19"/>
      <c r="G57" s="20"/>
    </row>
    <row r="58" spans="1:10" s="7" customFormat="1" ht="33.75">
      <c r="A58" s="23">
        <f t="shared" si="3"/>
        <v>1.4200000000000004</v>
      </c>
      <c r="B58" s="13" t="s">
        <v>28</v>
      </c>
      <c r="C58" s="22" t="s">
        <v>29</v>
      </c>
      <c r="D58" s="13" t="s">
        <v>13</v>
      </c>
      <c r="E58" s="13">
        <f>1.2+2.47</f>
        <v>3.67</v>
      </c>
      <c r="F58" s="19"/>
      <c r="G58" s="20"/>
    </row>
    <row r="59" spans="1:10" s="7" customFormat="1" ht="22.5">
      <c r="A59" s="23">
        <f t="shared" si="3"/>
        <v>1.4300000000000004</v>
      </c>
      <c r="B59" s="13" t="s">
        <v>30</v>
      </c>
      <c r="C59" s="21" t="s">
        <v>31</v>
      </c>
      <c r="D59" s="13" t="s">
        <v>13</v>
      </c>
      <c r="E59" s="13">
        <v>8.26</v>
      </c>
      <c r="F59" s="19"/>
      <c r="G59" s="20"/>
    </row>
    <row r="60" spans="1:10" s="7" customFormat="1" ht="22.5">
      <c r="A60" s="23">
        <f t="shared" si="3"/>
        <v>1.4400000000000004</v>
      </c>
      <c r="B60" s="13" t="s">
        <v>32</v>
      </c>
      <c r="C60" s="21" t="s">
        <v>38</v>
      </c>
      <c r="D60" s="13" t="s">
        <v>13</v>
      </c>
      <c r="E60" s="13">
        <f>E59*2</f>
        <v>16.52</v>
      </c>
      <c r="F60" s="19"/>
      <c r="G60" s="20"/>
    </row>
    <row r="61" spans="1:10" s="7" customFormat="1" ht="15">
      <c r="A61" s="17"/>
      <c r="B61" s="13"/>
      <c r="C61" s="24" t="s">
        <v>48</v>
      </c>
      <c r="D61" s="13"/>
      <c r="E61" s="13"/>
      <c r="F61" s="19"/>
      <c r="G61" s="20"/>
    </row>
    <row r="62" spans="1:10" s="7" customFormat="1" ht="33.75">
      <c r="A62" s="23">
        <f>A60+0.01</f>
        <v>1.4500000000000004</v>
      </c>
      <c r="B62" s="13" t="s">
        <v>19</v>
      </c>
      <c r="C62" s="18" t="s">
        <v>20</v>
      </c>
      <c r="D62" s="13" t="s">
        <v>16</v>
      </c>
      <c r="E62" s="13">
        <v>1.86</v>
      </c>
      <c r="F62" s="19"/>
      <c r="G62" s="20"/>
      <c r="I62" s="25"/>
      <c r="J62" s="16"/>
    </row>
    <row r="63" spans="1:10" s="7" customFormat="1" ht="11.25">
      <c r="A63" s="23">
        <f>A62+0.01</f>
        <v>1.4600000000000004</v>
      </c>
      <c r="B63" s="13" t="s">
        <v>21</v>
      </c>
      <c r="C63" s="18" t="s">
        <v>22</v>
      </c>
      <c r="D63" s="13" t="s">
        <v>23</v>
      </c>
      <c r="E63" s="13">
        <v>3144.18</v>
      </c>
      <c r="F63" s="19"/>
      <c r="G63" s="20"/>
    </row>
    <row r="64" spans="1:10" s="7" customFormat="1" ht="33.75">
      <c r="A64" s="23">
        <f>A63+0.01</f>
        <v>1.4700000000000004</v>
      </c>
      <c r="B64" s="13" t="s">
        <v>24</v>
      </c>
      <c r="C64" s="18" t="s">
        <v>25</v>
      </c>
      <c r="D64" s="13" t="s">
        <v>16</v>
      </c>
      <c r="E64" s="13">
        <v>62.6</v>
      </c>
      <c r="F64" s="19"/>
      <c r="G64" s="20"/>
    </row>
    <row r="65" spans="1:7" s="7" customFormat="1" ht="33.75">
      <c r="A65" s="23">
        <f>A64+0.01</f>
        <v>1.4800000000000004</v>
      </c>
      <c r="B65" s="13" t="s">
        <v>40</v>
      </c>
      <c r="C65" s="22" t="s">
        <v>41</v>
      </c>
      <c r="D65" s="13" t="s">
        <v>13</v>
      </c>
      <c r="E65" s="13">
        <v>219.44</v>
      </c>
      <c r="F65" s="19"/>
      <c r="G65" s="20"/>
    </row>
    <row r="66" spans="1:7" s="7" customFormat="1" ht="15">
      <c r="A66" s="8">
        <v>2</v>
      </c>
      <c r="B66" s="9"/>
      <c r="C66" s="10" t="s">
        <v>49</v>
      </c>
      <c r="D66" s="9"/>
      <c r="E66" s="9"/>
      <c r="F66" s="26"/>
      <c r="G66" s="11"/>
    </row>
    <row r="67" spans="1:7" s="7" customFormat="1" ht="15">
      <c r="A67" s="17"/>
      <c r="B67" s="13"/>
      <c r="C67" s="14" t="s">
        <v>50</v>
      </c>
      <c r="D67" s="13"/>
      <c r="E67" s="13"/>
      <c r="F67" s="27"/>
      <c r="G67" s="20"/>
    </row>
    <row r="68" spans="1:7" s="7" customFormat="1" ht="22.5">
      <c r="A68" s="17">
        <v>2.3399999999999928</v>
      </c>
      <c r="B68" s="28"/>
      <c r="C68" s="29" t="s">
        <v>51</v>
      </c>
      <c r="D68" s="30" t="s">
        <v>52</v>
      </c>
      <c r="E68" s="28">
        <v>10</v>
      </c>
      <c r="F68" s="31"/>
      <c r="G68" s="20"/>
    </row>
    <row r="69" spans="1:7" s="7" customFormat="1" ht="22.5">
      <c r="A69" s="17">
        <v>2.3499999999999925</v>
      </c>
      <c r="B69" s="28"/>
      <c r="C69" s="29" t="s">
        <v>53</v>
      </c>
      <c r="D69" s="30" t="s">
        <v>52</v>
      </c>
      <c r="E69" s="28">
        <v>6</v>
      </c>
      <c r="F69" s="31"/>
      <c r="G69" s="20"/>
    </row>
    <row r="70" spans="1:7" s="7" customFormat="1" ht="22.5">
      <c r="A70" s="17">
        <v>2.3599999999999923</v>
      </c>
      <c r="B70" s="28"/>
      <c r="C70" s="29" t="s">
        <v>54</v>
      </c>
      <c r="D70" s="30" t="s">
        <v>55</v>
      </c>
      <c r="E70" s="28">
        <v>70</v>
      </c>
      <c r="F70" s="31"/>
      <c r="G70" s="20"/>
    </row>
    <row r="71" spans="1:7" s="7" customFormat="1" ht="22.5">
      <c r="A71" s="17">
        <v>2.3699999999999921</v>
      </c>
      <c r="B71" s="28"/>
      <c r="C71" s="29" t="s">
        <v>56</v>
      </c>
      <c r="D71" s="30" t="s">
        <v>55</v>
      </c>
      <c r="E71" s="28">
        <v>25</v>
      </c>
      <c r="F71" s="31"/>
      <c r="G71" s="20"/>
    </row>
    <row r="72" spans="1:7" s="7" customFormat="1" ht="11.25">
      <c r="A72" s="17">
        <v>2.3799999999999919</v>
      </c>
      <c r="B72" s="28"/>
      <c r="C72" s="29" t="s">
        <v>57</v>
      </c>
      <c r="D72" s="30" t="s">
        <v>55</v>
      </c>
      <c r="E72" s="28">
        <v>223</v>
      </c>
      <c r="F72" s="31"/>
      <c r="G72" s="20"/>
    </row>
    <row r="73" spans="1:7" s="7" customFormat="1" ht="22.5">
      <c r="A73" s="17">
        <v>2.3899999999999917</v>
      </c>
      <c r="B73" s="28"/>
      <c r="C73" s="29" t="s">
        <v>58</v>
      </c>
      <c r="D73" s="30" t="s">
        <v>55</v>
      </c>
      <c r="E73" s="28">
        <v>223</v>
      </c>
      <c r="F73" s="31"/>
      <c r="G73" s="20"/>
    </row>
    <row r="74" spans="1:7" s="7" customFormat="1" ht="11.25">
      <c r="A74" s="17">
        <v>2.3999999999999915</v>
      </c>
      <c r="B74" s="28"/>
      <c r="C74" s="29" t="s">
        <v>59</v>
      </c>
      <c r="D74" s="30" t="s">
        <v>55</v>
      </c>
      <c r="E74" s="28">
        <v>223</v>
      </c>
      <c r="F74" s="31"/>
      <c r="G74" s="20"/>
    </row>
    <row r="75" spans="1:7" s="7" customFormat="1" ht="22.5">
      <c r="A75" s="17">
        <v>2.4099999999999913</v>
      </c>
      <c r="B75" s="28"/>
      <c r="C75" s="29" t="s">
        <v>60</v>
      </c>
      <c r="D75" s="30" t="s">
        <v>52</v>
      </c>
      <c r="E75" s="28">
        <v>6</v>
      </c>
      <c r="F75" s="31"/>
      <c r="G75" s="20"/>
    </row>
    <row r="76" spans="1:7" s="7" customFormat="1" ht="22.5">
      <c r="A76" s="17">
        <v>2.419999999999991</v>
      </c>
      <c r="B76" s="28"/>
      <c r="C76" s="29" t="s">
        <v>61</v>
      </c>
      <c r="D76" s="30" t="s">
        <v>52</v>
      </c>
      <c r="E76" s="28">
        <v>3</v>
      </c>
      <c r="F76" s="31"/>
      <c r="G76" s="20"/>
    </row>
    <row r="77" spans="1:7" s="7" customFormat="1" ht="22.5">
      <c r="A77" s="17">
        <v>2.4299999999999908</v>
      </c>
      <c r="B77" s="28"/>
      <c r="C77" s="29" t="s">
        <v>62</v>
      </c>
      <c r="D77" s="30" t="s">
        <v>52</v>
      </c>
      <c r="E77" s="28">
        <v>3</v>
      </c>
      <c r="F77" s="31"/>
      <c r="G77" s="20"/>
    </row>
    <row r="78" spans="1:7" s="7" customFormat="1" ht="22.5">
      <c r="A78" s="17">
        <v>2.4399999999999906</v>
      </c>
      <c r="B78" s="28"/>
      <c r="C78" s="29" t="s">
        <v>63</v>
      </c>
      <c r="D78" s="30" t="s">
        <v>52</v>
      </c>
      <c r="E78" s="28">
        <v>5</v>
      </c>
      <c r="F78" s="31"/>
      <c r="G78" s="20"/>
    </row>
    <row r="79" spans="1:7" s="7" customFormat="1" ht="22.5">
      <c r="A79" s="17">
        <v>2.4499999999999904</v>
      </c>
      <c r="B79" s="28"/>
      <c r="C79" s="29" t="s">
        <v>64</v>
      </c>
      <c r="D79" s="30" t="s">
        <v>52</v>
      </c>
      <c r="E79" s="28">
        <v>2</v>
      </c>
      <c r="F79" s="31"/>
      <c r="G79" s="20"/>
    </row>
    <row r="80" spans="1:7" s="7" customFormat="1" ht="22.5">
      <c r="A80" s="17">
        <v>2.4599999999999902</v>
      </c>
      <c r="B80" s="28"/>
      <c r="C80" s="29" t="s">
        <v>65</v>
      </c>
      <c r="D80" s="30" t="s">
        <v>55</v>
      </c>
      <c r="E80" s="28">
        <v>70</v>
      </c>
      <c r="F80" s="31"/>
      <c r="G80" s="20"/>
    </row>
    <row r="81" spans="1:7" s="7" customFormat="1" ht="22.5">
      <c r="A81" s="17">
        <v>2.46999999999999</v>
      </c>
      <c r="B81" s="28"/>
      <c r="C81" s="29" t="s">
        <v>66</v>
      </c>
      <c r="D81" s="30" t="s">
        <v>52</v>
      </c>
      <c r="E81" s="28">
        <v>4</v>
      </c>
      <c r="F81" s="31"/>
      <c r="G81" s="20"/>
    </row>
    <row r="82" spans="1:7" s="7" customFormat="1" ht="22.5">
      <c r="A82" s="17">
        <v>2.4799999999999898</v>
      </c>
      <c r="B82" s="28"/>
      <c r="C82" s="29" t="s">
        <v>67</v>
      </c>
      <c r="D82" s="30" t="s">
        <v>52</v>
      </c>
      <c r="E82" s="28">
        <v>4</v>
      </c>
      <c r="F82" s="31"/>
      <c r="G82" s="20"/>
    </row>
    <row r="83" spans="1:7" s="7" customFormat="1" ht="11.25">
      <c r="A83" s="17">
        <v>2.4899999999999896</v>
      </c>
      <c r="B83" s="28"/>
      <c r="C83" s="29" t="s">
        <v>68</v>
      </c>
      <c r="D83" s="30" t="s">
        <v>52</v>
      </c>
      <c r="E83" s="28">
        <v>6</v>
      </c>
      <c r="F83" s="31"/>
      <c r="G83" s="20"/>
    </row>
    <row r="84" spans="1:7" s="7" customFormat="1" ht="11.25">
      <c r="A84" s="17">
        <v>2.4999999999999893</v>
      </c>
      <c r="B84" s="28"/>
      <c r="C84" s="29" t="s">
        <v>69</v>
      </c>
      <c r="D84" s="30" t="s">
        <v>52</v>
      </c>
      <c r="E84" s="28">
        <v>6</v>
      </c>
      <c r="F84" s="31"/>
      <c r="G84" s="20"/>
    </row>
    <row r="85" spans="1:7" s="7" customFormat="1" ht="22.5">
      <c r="A85" s="17">
        <v>2.5099999999999891</v>
      </c>
      <c r="B85" s="28"/>
      <c r="C85" s="29" t="s">
        <v>70</v>
      </c>
      <c r="D85" s="30" t="s">
        <v>52</v>
      </c>
      <c r="E85" s="28">
        <v>4</v>
      </c>
      <c r="F85" s="31"/>
      <c r="G85" s="20"/>
    </row>
    <row r="86" spans="1:7" s="7" customFormat="1" ht="22.5">
      <c r="A86" s="17">
        <v>2.5199999999999889</v>
      </c>
      <c r="B86" s="28"/>
      <c r="C86" s="29" t="s">
        <v>71</v>
      </c>
      <c r="D86" s="30" t="s">
        <v>52</v>
      </c>
      <c r="E86" s="28">
        <v>6</v>
      </c>
      <c r="F86" s="31"/>
      <c r="G86" s="20"/>
    </row>
    <row r="87" spans="1:7" s="7" customFormat="1" ht="22.5">
      <c r="A87" s="17">
        <v>2.5299999999999887</v>
      </c>
      <c r="B87" s="28"/>
      <c r="C87" s="29" t="s">
        <v>72</v>
      </c>
      <c r="D87" s="30" t="s">
        <v>52</v>
      </c>
      <c r="E87" s="28">
        <v>6</v>
      </c>
      <c r="F87" s="31"/>
      <c r="G87" s="20"/>
    </row>
    <row r="88" spans="1:7" s="7" customFormat="1" ht="33.75">
      <c r="A88" s="17">
        <v>2.5399999999999885</v>
      </c>
      <c r="B88" s="28"/>
      <c r="C88" s="29" t="s">
        <v>73</v>
      </c>
      <c r="D88" s="30" t="s">
        <v>52</v>
      </c>
      <c r="E88" s="28">
        <v>1</v>
      </c>
      <c r="F88" s="31"/>
      <c r="G88" s="20"/>
    </row>
    <row r="89" spans="1:7" s="7" customFormat="1" ht="22.5">
      <c r="A89" s="17">
        <v>2.5499999999999883</v>
      </c>
      <c r="B89" s="28"/>
      <c r="C89" s="29" t="s">
        <v>74</v>
      </c>
      <c r="D89" s="30" t="s">
        <v>52</v>
      </c>
      <c r="E89" s="28">
        <v>7</v>
      </c>
      <c r="F89" s="31"/>
      <c r="G89" s="20"/>
    </row>
    <row r="90" spans="1:7" s="7" customFormat="1" ht="22.5">
      <c r="A90" s="17">
        <v>2.5599999999999881</v>
      </c>
      <c r="B90" s="28"/>
      <c r="C90" s="29" t="s">
        <v>75</v>
      </c>
      <c r="D90" s="30" t="s">
        <v>76</v>
      </c>
      <c r="E90" s="28">
        <v>1</v>
      </c>
      <c r="F90" s="31"/>
      <c r="G90" s="20"/>
    </row>
    <row r="91" spans="1:7" s="7" customFormat="1" ht="15">
      <c r="A91" s="17"/>
      <c r="B91" s="13"/>
      <c r="C91" s="14" t="s">
        <v>77</v>
      </c>
      <c r="D91" s="13"/>
      <c r="E91" s="13"/>
      <c r="F91" s="19"/>
      <c r="G91" s="20"/>
    </row>
    <row r="92" spans="1:7" s="7" customFormat="1" ht="23.25" customHeight="1">
      <c r="A92" s="17">
        <v>2.5699999999999878</v>
      </c>
      <c r="B92" s="28" t="s">
        <v>78</v>
      </c>
      <c r="C92" s="29" t="s">
        <v>79</v>
      </c>
      <c r="D92" s="30" t="s">
        <v>55</v>
      </c>
      <c r="E92" s="28">
        <v>60</v>
      </c>
      <c r="F92" s="32"/>
      <c r="G92" s="20"/>
    </row>
    <row r="93" spans="1:7" s="7" customFormat="1" ht="22.5" customHeight="1">
      <c r="A93" s="17">
        <v>2.5799999999999876</v>
      </c>
      <c r="B93" s="28" t="s">
        <v>80</v>
      </c>
      <c r="C93" s="29" t="s">
        <v>81</v>
      </c>
      <c r="D93" s="30" t="s">
        <v>55</v>
      </c>
      <c r="E93" s="28">
        <v>37</v>
      </c>
      <c r="F93" s="32"/>
      <c r="G93" s="20"/>
    </row>
    <row r="94" spans="1:7" s="7" customFormat="1" ht="22.5">
      <c r="A94" s="17">
        <v>2.5899999999999874</v>
      </c>
      <c r="B94" s="28" t="s">
        <v>82</v>
      </c>
      <c r="C94" s="29" t="s">
        <v>83</v>
      </c>
      <c r="D94" s="30" t="s">
        <v>52</v>
      </c>
      <c r="E94" s="28">
        <v>7</v>
      </c>
      <c r="F94" s="32"/>
      <c r="G94" s="20"/>
    </row>
    <row r="95" spans="1:7" s="7" customFormat="1" ht="56.25">
      <c r="A95" s="17">
        <v>2.5999999999999872</v>
      </c>
      <c r="B95" s="28" t="s">
        <v>84</v>
      </c>
      <c r="C95" s="33" t="s">
        <v>85</v>
      </c>
      <c r="D95" s="30" t="s">
        <v>52</v>
      </c>
      <c r="E95" s="28">
        <v>3</v>
      </c>
      <c r="F95" s="32"/>
      <c r="G95" s="20"/>
    </row>
    <row r="96" spans="1:7" s="7" customFormat="1" ht="11.25">
      <c r="A96" s="17">
        <v>2.609999999999987</v>
      </c>
      <c r="B96" s="28"/>
      <c r="C96" s="29" t="s">
        <v>86</v>
      </c>
      <c r="D96" s="30" t="s">
        <v>52</v>
      </c>
      <c r="E96" s="28">
        <v>7</v>
      </c>
      <c r="F96" s="31"/>
      <c r="G96" s="20"/>
    </row>
    <row r="97" spans="1:7" s="7" customFormat="1" ht="22.5" customHeight="1">
      <c r="A97" s="17">
        <v>2.6199999999999868</v>
      </c>
      <c r="B97" s="28"/>
      <c r="C97" s="29" t="s">
        <v>87</v>
      </c>
      <c r="D97" s="30" t="s">
        <v>52</v>
      </c>
      <c r="E97" s="28">
        <v>7</v>
      </c>
      <c r="F97" s="31"/>
      <c r="G97" s="20"/>
    </row>
    <row r="98" spans="1:7" s="7" customFormat="1" ht="22.5">
      <c r="A98" s="17">
        <v>2.6299999999999866</v>
      </c>
      <c r="B98" s="28"/>
      <c r="C98" s="29" t="s">
        <v>88</v>
      </c>
      <c r="D98" s="30" t="s">
        <v>52</v>
      </c>
      <c r="E98" s="28">
        <v>5</v>
      </c>
      <c r="F98" s="31"/>
      <c r="G98" s="20"/>
    </row>
    <row r="99" spans="1:7" s="7" customFormat="1" ht="11.25">
      <c r="A99" s="17">
        <v>2.6399999999999864</v>
      </c>
      <c r="B99" s="28"/>
      <c r="C99" s="29" t="s">
        <v>89</v>
      </c>
      <c r="D99" s="30" t="s">
        <v>52</v>
      </c>
      <c r="E99" s="28">
        <v>5</v>
      </c>
      <c r="F99" s="31"/>
      <c r="G99" s="20"/>
    </row>
    <row r="100" spans="1:7" s="7" customFormat="1" ht="11.25">
      <c r="A100" s="17">
        <v>2.6499999999999861</v>
      </c>
      <c r="B100" s="28"/>
      <c r="C100" s="29" t="s">
        <v>90</v>
      </c>
      <c r="D100" s="30" t="s">
        <v>52</v>
      </c>
      <c r="E100" s="28">
        <v>1</v>
      </c>
      <c r="F100" s="31"/>
      <c r="G100" s="20"/>
    </row>
    <row r="101" spans="1:7" s="7" customFormat="1" ht="22.5">
      <c r="A101" s="17">
        <v>2.6599999999999859</v>
      </c>
      <c r="B101" s="28"/>
      <c r="C101" s="29" t="s">
        <v>91</v>
      </c>
      <c r="D101" s="30" t="s">
        <v>52</v>
      </c>
      <c r="E101" s="28">
        <v>7</v>
      </c>
      <c r="F101" s="31"/>
      <c r="G101" s="20"/>
    </row>
    <row r="102" spans="1:7" s="7" customFormat="1" ht="11.25">
      <c r="A102" s="17">
        <v>2.6699999999999857</v>
      </c>
      <c r="B102" s="28"/>
      <c r="C102" s="29" t="s">
        <v>92</v>
      </c>
      <c r="D102" s="30" t="s">
        <v>76</v>
      </c>
      <c r="E102" s="28">
        <v>1</v>
      </c>
      <c r="F102" s="31"/>
      <c r="G102" s="20"/>
    </row>
    <row r="103" spans="1:7" s="7" customFormat="1" ht="11.25">
      <c r="A103" s="17">
        <v>2.6799999999999855</v>
      </c>
      <c r="B103" s="28"/>
      <c r="C103" s="29" t="s">
        <v>93</v>
      </c>
      <c r="D103" s="30" t="s">
        <v>76</v>
      </c>
      <c r="E103" s="28">
        <v>1</v>
      </c>
      <c r="F103" s="31"/>
      <c r="G103" s="20"/>
    </row>
    <row r="104" spans="1:7" s="7" customFormat="1" ht="15" customHeight="1">
      <c r="A104" s="8">
        <v>4</v>
      </c>
      <c r="B104" s="9"/>
      <c r="C104" s="10" t="s">
        <v>94</v>
      </c>
      <c r="D104" s="9"/>
      <c r="E104" s="9"/>
      <c r="F104" s="26"/>
      <c r="G104" s="11"/>
    </row>
    <row r="105" spans="1:7" s="7" customFormat="1" ht="38.25" customHeight="1">
      <c r="A105" s="23">
        <f t="shared" ref="A105:A125" si="4">A104+0.01</f>
        <v>4.01</v>
      </c>
      <c r="B105" s="34" t="s">
        <v>95</v>
      </c>
      <c r="C105" s="35" t="s">
        <v>96</v>
      </c>
      <c r="D105" s="13" t="s">
        <v>13</v>
      </c>
      <c r="E105" s="34">
        <v>853.2</v>
      </c>
      <c r="F105" s="36"/>
      <c r="G105" s="20"/>
    </row>
    <row r="106" spans="1:7" s="7" customFormat="1" ht="60" customHeight="1">
      <c r="A106" s="23">
        <f t="shared" si="4"/>
        <v>4.0199999999999996</v>
      </c>
      <c r="B106" s="34" t="s">
        <v>97</v>
      </c>
      <c r="C106" s="35" t="s">
        <v>98</v>
      </c>
      <c r="D106" s="13" t="s">
        <v>99</v>
      </c>
      <c r="E106" s="34">
        <v>25</v>
      </c>
      <c r="F106" s="36"/>
      <c r="G106" s="20"/>
    </row>
    <row r="107" spans="1:7" s="7" customFormat="1" ht="54.75" customHeight="1">
      <c r="A107" s="23">
        <f t="shared" si="4"/>
        <v>4.0299999999999994</v>
      </c>
      <c r="B107" s="34" t="s">
        <v>100</v>
      </c>
      <c r="C107" s="35" t="s">
        <v>101</v>
      </c>
      <c r="D107" s="13" t="s">
        <v>99</v>
      </c>
      <c r="E107" s="34">
        <v>25</v>
      </c>
      <c r="F107" s="36"/>
      <c r="G107" s="20"/>
    </row>
    <row r="108" spans="1:7" s="7" customFormat="1" ht="45">
      <c r="A108" s="23">
        <f t="shared" si="4"/>
        <v>4.0399999999999991</v>
      </c>
      <c r="B108" s="28" t="s">
        <v>84</v>
      </c>
      <c r="C108" s="37" t="s">
        <v>102</v>
      </c>
      <c r="D108" s="13" t="s">
        <v>52</v>
      </c>
      <c r="E108" s="34">
        <v>2</v>
      </c>
      <c r="F108" s="32"/>
      <c r="G108" s="20"/>
    </row>
    <row r="109" spans="1:7" s="7" customFormat="1" ht="22.5">
      <c r="A109" s="23">
        <f t="shared" si="4"/>
        <v>4.0499999999999989</v>
      </c>
      <c r="B109" s="30" t="s">
        <v>103</v>
      </c>
      <c r="C109" s="37" t="s">
        <v>104</v>
      </c>
      <c r="D109" s="13" t="s">
        <v>13</v>
      </c>
      <c r="E109" s="30">
        <f>148*2</f>
        <v>296</v>
      </c>
      <c r="F109" s="36"/>
      <c r="G109" s="20"/>
    </row>
    <row r="110" spans="1:7" s="7" customFormat="1" ht="33.75">
      <c r="A110" s="23">
        <f t="shared" si="4"/>
        <v>4.0599999999999987</v>
      </c>
      <c r="B110" s="38"/>
      <c r="C110" s="37" t="s">
        <v>105</v>
      </c>
      <c r="D110" s="13" t="s">
        <v>52</v>
      </c>
      <c r="E110" s="28">
        <v>1</v>
      </c>
      <c r="F110" s="20"/>
      <c r="G110" s="20"/>
    </row>
    <row r="111" spans="1:7" s="7" customFormat="1" ht="33.75">
      <c r="A111" s="23">
        <f t="shared" si="4"/>
        <v>4.0699999999999985</v>
      </c>
      <c r="B111" s="38"/>
      <c r="C111" s="37" t="s">
        <v>106</v>
      </c>
      <c r="D111" s="13" t="s">
        <v>52</v>
      </c>
      <c r="E111" s="28">
        <v>1</v>
      </c>
      <c r="F111" s="20"/>
      <c r="G111" s="20"/>
    </row>
    <row r="112" spans="1:7" s="7" customFormat="1" ht="33.75">
      <c r="A112" s="23">
        <f t="shared" si="4"/>
        <v>4.0799999999999983</v>
      </c>
      <c r="B112" s="38"/>
      <c r="C112" s="37" t="s">
        <v>107</v>
      </c>
      <c r="D112" s="13" t="s">
        <v>52</v>
      </c>
      <c r="E112" s="28">
        <v>2</v>
      </c>
      <c r="F112" s="20"/>
      <c r="G112" s="20"/>
    </row>
    <row r="113" spans="1:7" s="7" customFormat="1" ht="45">
      <c r="A113" s="23">
        <f t="shared" si="4"/>
        <v>4.0899999999999981</v>
      </c>
      <c r="B113" s="38"/>
      <c r="C113" s="37" t="s">
        <v>108</v>
      </c>
      <c r="D113" s="13" t="s">
        <v>52</v>
      </c>
      <c r="E113" s="28">
        <v>2</v>
      </c>
      <c r="F113" s="20"/>
      <c r="G113" s="20"/>
    </row>
    <row r="114" spans="1:7" s="7" customFormat="1" ht="45">
      <c r="A114" s="23">
        <f t="shared" si="4"/>
        <v>4.0999999999999979</v>
      </c>
      <c r="B114" s="38"/>
      <c r="C114" s="37" t="s">
        <v>109</v>
      </c>
      <c r="D114" s="13" t="s">
        <v>52</v>
      </c>
      <c r="E114" s="28">
        <v>1</v>
      </c>
      <c r="F114" s="20"/>
      <c r="G114" s="20"/>
    </row>
    <row r="115" spans="1:7" s="7" customFormat="1" ht="33.75">
      <c r="A115" s="23">
        <f t="shared" si="4"/>
        <v>4.1099999999999977</v>
      </c>
      <c r="B115" s="28" t="s">
        <v>110</v>
      </c>
      <c r="C115" s="37" t="s">
        <v>111</v>
      </c>
      <c r="D115" s="13" t="s">
        <v>13</v>
      </c>
      <c r="E115" s="28">
        <v>31</v>
      </c>
      <c r="F115" s="32"/>
      <c r="G115" s="20"/>
    </row>
    <row r="116" spans="1:7" s="7" customFormat="1" ht="48.75" customHeight="1">
      <c r="A116" s="23">
        <f t="shared" si="4"/>
        <v>4.1199999999999974</v>
      </c>
      <c r="B116" s="28" t="s">
        <v>112</v>
      </c>
      <c r="C116" s="35" t="s">
        <v>113</v>
      </c>
      <c r="D116" s="13" t="s">
        <v>99</v>
      </c>
      <c r="E116" s="28">
        <v>4</v>
      </c>
      <c r="F116" s="32"/>
      <c r="G116" s="20"/>
    </row>
    <row r="117" spans="1:7" s="7" customFormat="1" ht="22.5">
      <c r="A117" s="23">
        <f t="shared" si="4"/>
        <v>4.1299999999999972</v>
      </c>
      <c r="B117" s="38"/>
      <c r="C117" s="37" t="s">
        <v>114</v>
      </c>
      <c r="D117" s="13" t="s">
        <v>99</v>
      </c>
      <c r="E117" s="28">
        <v>20</v>
      </c>
      <c r="F117" s="20"/>
      <c r="G117" s="20"/>
    </row>
    <row r="118" spans="1:7" s="7" customFormat="1" ht="22.5">
      <c r="A118" s="23">
        <f t="shared" si="4"/>
        <v>4.139999999999997</v>
      </c>
      <c r="B118" s="38"/>
      <c r="C118" s="37" t="s">
        <v>115</v>
      </c>
      <c r="D118" s="13" t="s">
        <v>52</v>
      </c>
      <c r="E118" s="28">
        <v>5</v>
      </c>
      <c r="F118" s="20"/>
      <c r="G118" s="20"/>
    </row>
    <row r="119" spans="1:7" s="7" customFormat="1" ht="33.75">
      <c r="A119" s="23">
        <f t="shared" si="4"/>
        <v>4.1499999999999968</v>
      </c>
      <c r="B119" s="38"/>
      <c r="C119" s="37" t="s">
        <v>116</v>
      </c>
      <c r="D119" s="13" t="s">
        <v>52</v>
      </c>
      <c r="E119" s="28">
        <v>1</v>
      </c>
      <c r="F119" s="20"/>
      <c r="G119" s="20"/>
    </row>
    <row r="120" spans="1:7" s="7" customFormat="1" ht="33.75">
      <c r="A120" s="23">
        <f t="shared" si="4"/>
        <v>4.1599999999999966</v>
      </c>
      <c r="B120" s="38"/>
      <c r="C120" s="37" t="s">
        <v>117</v>
      </c>
      <c r="D120" s="13" t="s">
        <v>76</v>
      </c>
      <c r="E120" s="28">
        <v>1</v>
      </c>
      <c r="F120" s="20"/>
      <c r="G120" s="20"/>
    </row>
    <row r="121" spans="1:7" s="7" customFormat="1" ht="22.5">
      <c r="A121" s="23">
        <f t="shared" si="4"/>
        <v>4.1699999999999964</v>
      </c>
      <c r="B121" s="38"/>
      <c r="C121" s="37" t="s">
        <v>118</v>
      </c>
      <c r="D121" s="13" t="s">
        <v>52</v>
      </c>
      <c r="E121" s="28">
        <v>1</v>
      </c>
      <c r="F121" s="20"/>
      <c r="G121" s="20"/>
    </row>
    <row r="122" spans="1:7" s="7" customFormat="1" ht="22.5">
      <c r="A122" s="23">
        <f t="shared" si="4"/>
        <v>4.1799999999999962</v>
      </c>
      <c r="B122" s="28" t="s">
        <v>119</v>
      </c>
      <c r="C122" s="37" t="s">
        <v>120</v>
      </c>
      <c r="D122" s="13" t="s">
        <v>13</v>
      </c>
      <c r="E122" s="28">
        <v>60</v>
      </c>
      <c r="F122" s="32"/>
      <c r="G122" s="20"/>
    </row>
    <row r="123" spans="1:7" s="7" customFormat="1" ht="22.5">
      <c r="A123" s="23">
        <f t="shared" si="4"/>
        <v>4.1899999999999959</v>
      </c>
      <c r="B123" s="28" t="s">
        <v>121</v>
      </c>
      <c r="C123" s="37" t="s">
        <v>122</v>
      </c>
      <c r="D123" s="13" t="s">
        <v>13</v>
      </c>
      <c r="E123" s="28">
        <v>120</v>
      </c>
      <c r="F123" s="32"/>
      <c r="G123" s="20"/>
    </row>
    <row r="124" spans="1:7" s="7" customFormat="1" ht="11.25">
      <c r="A124" s="23">
        <f t="shared" si="4"/>
        <v>4.1999999999999957</v>
      </c>
      <c r="B124" s="28" t="s">
        <v>123</v>
      </c>
      <c r="C124" s="37" t="s">
        <v>124</v>
      </c>
      <c r="D124" s="13" t="s">
        <v>52</v>
      </c>
      <c r="E124" s="28">
        <v>1</v>
      </c>
      <c r="F124" s="32"/>
      <c r="G124" s="20"/>
    </row>
    <row r="125" spans="1:7" s="7" customFormat="1" ht="56.25">
      <c r="A125" s="23">
        <f t="shared" si="4"/>
        <v>4.2099999999999955</v>
      </c>
      <c r="B125" s="38"/>
      <c r="C125" s="37" t="s">
        <v>125</v>
      </c>
      <c r="D125" s="13" t="s">
        <v>52</v>
      </c>
      <c r="E125" s="28">
        <v>1</v>
      </c>
      <c r="F125" s="20"/>
      <c r="G125" s="20"/>
    </row>
    <row r="126" spans="1:7" s="7" customFormat="1" ht="15" customHeight="1">
      <c r="A126" s="8">
        <v>5</v>
      </c>
      <c r="B126" s="9"/>
      <c r="C126" s="10" t="s">
        <v>126</v>
      </c>
      <c r="D126" s="9"/>
      <c r="E126" s="9"/>
      <c r="F126" s="26"/>
      <c r="G126" s="11"/>
    </row>
    <row r="127" spans="1:7" s="7" customFormat="1" ht="30.75" customHeight="1">
      <c r="A127" s="23"/>
      <c r="B127" s="13"/>
      <c r="C127" s="39" t="s">
        <v>127</v>
      </c>
      <c r="D127" s="13"/>
      <c r="E127" s="13"/>
      <c r="F127" s="19"/>
      <c r="G127" s="15"/>
    </row>
    <row r="128" spans="1:7" s="7" customFormat="1" ht="22.5">
      <c r="A128" s="23">
        <f>A126+0.01</f>
        <v>5.01</v>
      </c>
      <c r="B128" s="28" t="s">
        <v>128</v>
      </c>
      <c r="C128" s="40" t="s">
        <v>129</v>
      </c>
      <c r="D128" s="13" t="s">
        <v>99</v>
      </c>
      <c r="E128" s="13">
        <v>16</v>
      </c>
      <c r="F128" s="41"/>
      <c r="G128" s="20"/>
    </row>
    <row r="129" spans="1:8" s="7" customFormat="1" ht="22.5">
      <c r="A129" s="23">
        <f>A128+0.01</f>
        <v>5.0199999999999996</v>
      </c>
      <c r="B129" s="13" t="s">
        <v>130</v>
      </c>
      <c r="C129" s="40" t="s">
        <v>131</v>
      </c>
      <c r="D129" s="13" t="s">
        <v>52</v>
      </c>
      <c r="E129" s="13">
        <v>2</v>
      </c>
      <c r="F129" s="19"/>
      <c r="G129" s="20"/>
    </row>
    <row r="130" spans="1:8" s="7" customFormat="1" ht="22.5">
      <c r="A130" s="23">
        <f>A129+0.01</f>
        <v>5.0299999999999994</v>
      </c>
      <c r="B130" s="38"/>
      <c r="C130" s="40" t="s">
        <v>132</v>
      </c>
      <c r="D130" s="13" t="s">
        <v>52</v>
      </c>
      <c r="E130" s="13">
        <v>4</v>
      </c>
      <c r="F130" s="42"/>
      <c r="G130" s="20"/>
    </row>
    <row r="131" spans="1:8" s="7" customFormat="1" ht="22.5">
      <c r="A131" s="23">
        <f>A130+0.01</f>
        <v>5.0399999999999991</v>
      </c>
      <c r="B131" s="38"/>
      <c r="C131" s="40" t="s">
        <v>133</v>
      </c>
      <c r="D131" s="13" t="s">
        <v>52</v>
      </c>
      <c r="E131" s="13">
        <v>2</v>
      </c>
      <c r="F131" s="42"/>
      <c r="G131" s="20"/>
    </row>
    <row r="132" spans="1:8" s="7" customFormat="1" ht="25.5">
      <c r="A132" s="23"/>
      <c r="B132" s="13"/>
      <c r="C132" s="39" t="s">
        <v>134</v>
      </c>
      <c r="D132" s="13"/>
      <c r="E132" s="13"/>
      <c r="F132" s="27"/>
      <c r="G132" s="15"/>
    </row>
    <row r="133" spans="1:8" s="7" customFormat="1" ht="22.5">
      <c r="A133" s="23">
        <f>A131+0.01</f>
        <v>5.0499999999999989</v>
      </c>
      <c r="B133" s="38"/>
      <c r="C133" s="40" t="s">
        <v>132</v>
      </c>
      <c r="D133" s="13" t="s">
        <v>52</v>
      </c>
      <c r="E133" s="13">
        <v>5</v>
      </c>
      <c r="F133" s="42"/>
      <c r="G133" s="20"/>
    </row>
    <row r="134" spans="1:8" s="7" customFormat="1" ht="22.5">
      <c r="A134" s="23">
        <f t="shared" ref="A134:A140" si="5">A133+0.01</f>
        <v>5.0599999999999987</v>
      </c>
      <c r="B134" s="28" t="s">
        <v>128</v>
      </c>
      <c r="C134" s="40" t="s">
        <v>129</v>
      </c>
      <c r="D134" s="13" t="s">
        <v>99</v>
      </c>
      <c r="E134" s="13">
        <v>6</v>
      </c>
      <c r="F134" s="41"/>
      <c r="G134" s="20"/>
    </row>
    <row r="135" spans="1:8" s="7" customFormat="1" ht="22.5">
      <c r="A135" s="23">
        <f t="shared" si="5"/>
        <v>5.0699999999999985</v>
      </c>
      <c r="B135" s="13" t="s">
        <v>130</v>
      </c>
      <c r="C135" s="40" t="s">
        <v>131</v>
      </c>
      <c r="D135" s="13" t="s">
        <v>52</v>
      </c>
      <c r="E135" s="43">
        <v>2</v>
      </c>
      <c r="F135" s="19"/>
      <c r="G135" s="20"/>
    </row>
    <row r="136" spans="1:8" s="7" customFormat="1" ht="29.25" customHeight="1">
      <c r="A136" s="23">
        <f t="shared" si="5"/>
        <v>5.0799999999999983</v>
      </c>
      <c r="B136" s="28" t="s">
        <v>135</v>
      </c>
      <c r="C136" s="40" t="s">
        <v>136</v>
      </c>
      <c r="D136" s="44" t="s">
        <v>99</v>
      </c>
      <c r="E136" s="45">
        <v>3</v>
      </c>
      <c r="F136" s="19"/>
      <c r="G136" s="20"/>
    </row>
    <row r="137" spans="1:8" s="7" customFormat="1" ht="22.5">
      <c r="A137" s="23">
        <f t="shared" si="5"/>
        <v>5.0899999999999981</v>
      </c>
      <c r="B137" s="38"/>
      <c r="C137" s="40" t="s">
        <v>137</v>
      </c>
      <c r="D137" s="45" t="s">
        <v>52</v>
      </c>
      <c r="E137" s="45">
        <v>6</v>
      </c>
      <c r="F137" s="42"/>
      <c r="G137" s="20"/>
    </row>
    <row r="138" spans="1:8" s="7" customFormat="1" ht="22.5">
      <c r="A138" s="23">
        <f t="shared" si="5"/>
        <v>5.0999999999999979</v>
      </c>
      <c r="B138" s="38"/>
      <c r="C138" s="40" t="s">
        <v>138</v>
      </c>
      <c r="D138" s="45" t="s">
        <v>52</v>
      </c>
      <c r="E138" s="45">
        <v>3</v>
      </c>
      <c r="F138" s="42"/>
      <c r="G138" s="20"/>
      <c r="H138" s="46"/>
    </row>
    <row r="139" spans="1:8" s="7" customFormat="1" ht="22.5">
      <c r="A139" s="23">
        <f t="shared" si="5"/>
        <v>5.1099999999999977</v>
      </c>
      <c r="B139" s="13"/>
      <c r="C139" s="47" t="s">
        <v>139</v>
      </c>
      <c r="D139" s="45" t="s">
        <v>52</v>
      </c>
      <c r="E139" s="45">
        <v>3</v>
      </c>
      <c r="F139" s="42"/>
      <c r="G139" s="20"/>
    </row>
    <row r="140" spans="1:8" s="7" customFormat="1" ht="22.5">
      <c r="A140" s="23">
        <f t="shared" si="5"/>
        <v>5.1199999999999974</v>
      </c>
      <c r="B140" s="38"/>
      <c r="C140" s="48" t="s">
        <v>140</v>
      </c>
      <c r="D140" s="45" t="s">
        <v>52</v>
      </c>
      <c r="E140" s="45">
        <v>3</v>
      </c>
      <c r="F140" s="42"/>
      <c r="G140" s="20"/>
    </row>
    <row r="141" spans="1:8" s="7" customFormat="1" ht="30" customHeight="1">
      <c r="A141" s="23"/>
      <c r="B141" s="13"/>
      <c r="C141" s="39" t="s">
        <v>141</v>
      </c>
      <c r="D141" s="13"/>
      <c r="E141" s="13"/>
      <c r="F141" s="19"/>
      <c r="G141" s="15"/>
    </row>
    <row r="142" spans="1:8" s="7" customFormat="1" ht="22.5">
      <c r="A142" s="23">
        <f>A140+0.01</f>
        <v>5.1299999999999972</v>
      </c>
      <c r="B142" s="30" t="s">
        <v>142</v>
      </c>
      <c r="C142" s="37" t="s">
        <v>143</v>
      </c>
      <c r="D142" s="30" t="s">
        <v>52</v>
      </c>
      <c r="E142" s="30">
        <v>3</v>
      </c>
      <c r="F142" s="36"/>
      <c r="G142" s="20"/>
    </row>
    <row r="143" spans="1:8" s="7" customFormat="1" ht="22.5">
      <c r="A143" s="23">
        <f>A142+0.01</f>
        <v>5.139999999999997</v>
      </c>
      <c r="B143" s="28" t="s">
        <v>135</v>
      </c>
      <c r="C143" s="40" t="s">
        <v>136</v>
      </c>
      <c r="D143" s="44" t="s">
        <v>99</v>
      </c>
      <c r="E143" s="45">
        <v>3</v>
      </c>
      <c r="F143" s="19"/>
      <c r="G143" s="20"/>
    </row>
    <row r="144" spans="1:8" s="7" customFormat="1" ht="22.5">
      <c r="A144" s="23">
        <f>A143+0.01</f>
        <v>5.1499999999999968</v>
      </c>
      <c r="B144" s="38"/>
      <c r="C144" s="40" t="s">
        <v>138</v>
      </c>
      <c r="D144" s="45" t="s">
        <v>52</v>
      </c>
      <c r="E144" s="45">
        <v>3</v>
      </c>
      <c r="F144" s="42"/>
      <c r="G144" s="20"/>
    </row>
    <row r="145" spans="1:7" s="7" customFormat="1" ht="22.5">
      <c r="A145" s="23">
        <f>A144+0.01</f>
        <v>5.1599999999999966</v>
      </c>
      <c r="B145" s="13"/>
      <c r="C145" s="47" t="s">
        <v>139</v>
      </c>
      <c r="D145" s="45" t="s">
        <v>52</v>
      </c>
      <c r="E145" s="45">
        <v>3</v>
      </c>
      <c r="F145" s="42"/>
      <c r="G145" s="20"/>
    </row>
    <row r="146" spans="1:7" s="7" customFormat="1" ht="22.5">
      <c r="A146" s="23">
        <f>A145+0.01</f>
        <v>5.1699999999999964</v>
      </c>
      <c r="B146" s="38"/>
      <c r="C146" s="48" t="s">
        <v>140</v>
      </c>
      <c r="D146" s="45" t="s">
        <v>52</v>
      </c>
      <c r="E146" s="45">
        <v>3</v>
      </c>
      <c r="F146" s="42"/>
      <c r="G146" s="20"/>
    </row>
    <row r="147" spans="1:7" s="7" customFormat="1" ht="22.5">
      <c r="A147" s="23">
        <f>A146+0.01</f>
        <v>5.1799999999999962</v>
      </c>
      <c r="B147" s="28" t="s">
        <v>128</v>
      </c>
      <c r="C147" s="40" t="s">
        <v>129</v>
      </c>
      <c r="D147" s="13" t="s">
        <v>99</v>
      </c>
      <c r="E147" s="13">
        <v>10</v>
      </c>
      <c r="F147" s="41"/>
      <c r="G147" s="20"/>
    </row>
    <row r="148" spans="1:7" s="7" customFormat="1" ht="25.5">
      <c r="A148" s="23"/>
      <c r="B148" s="49"/>
      <c r="C148" s="50" t="s">
        <v>144</v>
      </c>
      <c r="D148" s="49"/>
      <c r="E148" s="49"/>
      <c r="F148" s="51"/>
      <c r="G148" s="38"/>
    </row>
    <row r="149" spans="1:7" s="7" customFormat="1" ht="22.5">
      <c r="A149" s="23">
        <f>A147+0.01</f>
        <v>5.1899999999999959</v>
      </c>
      <c r="B149" s="28" t="s">
        <v>128</v>
      </c>
      <c r="C149" s="40" t="s">
        <v>129</v>
      </c>
      <c r="D149" s="13" t="s">
        <v>99</v>
      </c>
      <c r="E149" s="45">
        <v>10.39</v>
      </c>
      <c r="F149" s="41"/>
      <c r="G149" s="20"/>
    </row>
    <row r="150" spans="1:7" s="7" customFormat="1" ht="22.5">
      <c r="A150" s="23">
        <f t="shared" ref="A150:A155" si="6">A149+0.01</f>
        <v>5.1999999999999957</v>
      </c>
      <c r="B150" s="38"/>
      <c r="C150" s="48" t="s">
        <v>140</v>
      </c>
      <c r="D150" s="45" t="s">
        <v>52</v>
      </c>
      <c r="E150" s="45">
        <v>6</v>
      </c>
      <c r="F150" s="42"/>
      <c r="G150" s="20"/>
    </row>
    <row r="151" spans="1:7" s="7" customFormat="1" ht="22.5">
      <c r="A151" s="23">
        <f t="shared" si="6"/>
        <v>5.2099999999999955</v>
      </c>
      <c r="B151" s="13"/>
      <c r="C151" s="47" t="s">
        <v>139</v>
      </c>
      <c r="D151" s="45" t="s">
        <v>52</v>
      </c>
      <c r="E151" s="45">
        <v>6</v>
      </c>
      <c r="F151" s="42"/>
      <c r="G151" s="20"/>
    </row>
    <row r="152" spans="1:7" s="7" customFormat="1" ht="22.5">
      <c r="A152" s="23">
        <f t="shared" si="6"/>
        <v>5.2199999999999953</v>
      </c>
      <c r="B152" s="38"/>
      <c r="C152" s="40" t="s">
        <v>138</v>
      </c>
      <c r="D152" s="45" t="s">
        <v>52</v>
      </c>
      <c r="E152" s="45">
        <v>6</v>
      </c>
      <c r="F152" s="42"/>
      <c r="G152" s="20"/>
    </row>
    <row r="153" spans="1:7" s="7" customFormat="1" ht="22.5">
      <c r="A153" s="23">
        <f t="shared" si="6"/>
        <v>5.2299999999999951</v>
      </c>
      <c r="B153" s="38"/>
      <c r="C153" s="40" t="s">
        <v>137</v>
      </c>
      <c r="D153" s="45" t="s">
        <v>52</v>
      </c>
      <c r="E153" s="45">
        <v>12</v>
      </c>
      <c r="F153" s="42"/>
      <c r="G153" s="20"/>
    </row>
    <row r="154" spans="1:7" s="7" customFormat="1" ht="22.5">
      <c r="A154" s="23">
        <f t="shared" si="6"/>
        <v>5.2399999999999949</v>
      </c>
      <c r="B154" s="28" t="s">
        <v>135</v>
      </c>
      <c r="C154" s="40" t="s">
        <v>136</v>
      </c>
      <c r="D154" s="44" t="s">
        <v>99</v>
      </c>
      <c r="E154" s="45">
        <v>24</v>
      </c>
      <c r="F154" s="19"/>
      <c r="G154" s="20"/>
    </row>
    <row r="155" spans="1:7" s="7" customFormat="1" ht="22.5">
      <c r="A155" s="23">
        <f t="shared" si="6"/>
        <v>5.2499999999999947</v>
      </c>
      <c r="B155" s="45" t="s">
        <v>145</v>
      </c>
      <c r="C155" s="40" t="s">
        <v>146</v>
      </c>
      <c r="D155" s="45" t="s">
        <v>52</v>
      </c>
      <c r="E155" s="45">
        <v>6</v>
      </c>
      <c r="F155" s="19"/>
      <c r="G155" s="20"/>
    </row>
    <row r="156" spans="1:7" s="7" customFormat="1" ht="25.5">
      <c r="A156" s="52"/>
      <c r="B156" s="38"/>
      <c r="C156" s="53" t="s">
        <v>147</v>
      </c>
      <c r="D156" s="54"/>
      <c r="E156" s="54"/>
      <c r="F156" s="41"/>
      <c r="G156" s="38"/>
    </row>
    <row r="157" spans="1:7" s="7" customFormat="1" ht="22.5">
      <c r="A157" s="44">
        <f>A155+0.01</f>
        <v>5.2599999999999945</v>
      </c>
      <c r="B157" s="45"/>
      <c r="C157" s="47" t="s">
        <v>148</v>
      </c>
      <c r="D157" s="45" t="s">
        <v>52</v>
      </c>
      <c r="E157" s="45">
        <v>6</v>
      </c>
      <c r="F157" s="42"/>
      <c r="G157" s="20"/>
    </row>
    <row r="158" spans="1:7" s="7" customFormat="1" ht="22.5">
      <c r="A158" s="44">
        <f t="shared" ref="A158:A166" si="7">A157+0.01</f>
        <v>5.2699999999999942</v>
      </c>
      <c r="B158" s="45" t="s">
        <v>145</v>
      </c>
      <c r="C158" s="40" t="s">
        <v>146</v>
      </c>
      <c r="D158" s="45" t="s">
        <v>52</v>
      </c>
      <c r="E158" s="45">
        <v>6</v>
      </c>
      <c r="F158" s="19"/>
      <c r="G158" s="20"/>
    </row>
    <row r="159" spans="1:7" s="7" customFormat="1" ht="22.5">
      <c r="A159" s="44">
        <f t="shared" si="7"/>
        <v>5.279999999999994</v>
      </c>
      <c r="B159" s="38"/>
      <c r="C159" s="40" t="s">
        <v>137</v>
      </c>
      <c r="D159" s="45" t="s">
        <v>52</v>
      </c>
      <c r="E159" s="45">
        <v>12</v>
      </c>
      <c r="F159" s="42"/>
      <c r="G159" s="20"/>
    </row>
    <row r="160" spans="1:7" s="7" customFormat="1" ht="22.5">
      <c r="A160" s="44">
        <f t="shared" si="7"/>
        <v>5.2899999999999938</v>
      </c>
      <c r="B160" s="38"/>
      <c r="C160" s="40" t="s">
        <v>138</v>
      </c>
      <c r="D160" s="45" t="s">
        <v>52</v>
      </c>
      <c r="E160" s="45">
        <v>6</v>
      </c>
      <c r="F160" s="42"/>
      <c r="G160" s="20"/>
    </row>
    <row r="161" spans="1:8" s="7" customFormat="1" ht="22.5">
      <c r="A161" s="44">
        <f t="shared" si="7"/>
        <v>5.2999999999999936</v>
      </c>
      <c r="B161" s="38"/>
      <c r="C161" s="48" t="s">
        <v>140</v>
      </c>
      <c r="D161" s="45" t="s">
        <v>52</v>
      </c>
      <c r="E161" s="45">
        <v>6</v>
      </c>
      <c r="F161" s="42"/>
      <c r="G161" s="20"/>
    </row>
    <row r="162" spans="1:8" s="7" customFormat="1" ht="22.5">
      <c r="A162" s="44">
        <f t="shared" si="7"/>
        <v>5.3099999999999934</v>
      </c>
      <c r="B162" s="13" t="s">
        <v>130</v>
      </c>
      <c r="C162" s="40" t="s">
        <v>131</v>
      </c>
      <c r="D162" s="45" t="s">
        <v>52</v>
      </c>
      <c r="E162" s="45">
        <v>3</v>
      </c>
      <c r="F162" s="19"/>
      <c r="G162" s="20"/>
    </row>
    <row r="163" spans="1:8" s="7" customFormat="1" ht="22.5">
      <c r="A163" s="44">
        <f t="shared" si="7"/>
        <v>5.3199999999999932</v>
      </c>
      <c r="B163" s="13"/>
      <c r="C163" s="47" t="s">
        <v>139</v>
      </c>
      <c r="D163" s="45" t="s">
        <v>52</v>
      </c>
      <c r="E163" s="45">
        <v>3</v>
      </c>
      <c r="F163" s="42"/>
      <c r="G163" s="20"/>
    </row>
    <row r="164" spans="1:8" s="7" customFormat="1" ht="22.5">
      <c r="A164" s="44">
        <f t="shared" si="7"/>
        <v>5.329999999999993</v>
      </c>
      <c r="B164" s="28" t="s">
        <v>135</v>
      </c>
      <c r="C164" s="40" t="s">
        <v>136</v>
      </c>
      <c r="D164" s="44" t="s">
        <v>99</v>
      </c>
      <c r="E164" s="45">
        <v>6</v>
      </c>
      <c r="F164" s="19"/>
      <c r="G164" s="20"/>
      <c r="H164" s="55"/>
    </row>
    <row r="165" spans="1:8" s="7" customFormat="1" ht="22.5">
      <c r="A165" s="44">
        <f t="shared" si="7"/>
        <v>5.3399999999999928</v>
      </c>
      <c r="B165" s="28" t="s">
        <v>128</v>
      </c>
      <c r="C165" s="40" t="s">
        <v>129</v>
      </c>
      <c r="D165" s="45" t="s">
        <v>99</v>
      </c>
      <c r="E165" s="45">
        <v>10</v>
      </c>
      <c r="F165" s="41"/>
      <c r="G165" s="20"/>
    </row>
    <row r="166" spans="1:8" s="7" customFormat="1" ht="22.5">
      <c r="A166" s="44">
        <f t="shared" si="7"/>
        <v>5.3499999999999925</v>
      </c>
      <c r="B166" s="56" t="s">
        <v>149</v>
      </c>
      <c r="C166" s="40" t="s">
        <v>150</v>
      </c>
      <c r="D166" s="45" t="s">
        <v>52</v>
      </c>
      <c r="E166" s="45">
        <v>6</v>
      </c>
      <c r="F166" s="19"/>
      <c r="G166" s="20"/>
    </row>
    <row r="167" spans="1:8" s="7" customFormat="1" ht="25.5">
      <c r="A167" s="52"/>
      <c r="B167" s="54"/>
      <c r="C167" s="53" t="s">
        <v>151</v>
      </c>
      <c r="D167" s="54"/>
      <c r="E167" s="54"/>
      <c r="F167" s="57"/>
      <c r="G167" s="38"/>
    </row>
    <row r="168" spans="1:8" s="7" customFormat="1" ht="22.5">
      <c r="A168" s="44">
        <f>A166+0.01</f>
        <v>5.3599999999999923</v>
      </c>
      <c r="C168" s="40" t="s">
        <v>137</v>
      </c>
      <c r="D168" s="45" t="s">
        <v>52</v>
      </c>
      <c r="E168" s="45">
        <v>18</v>
      </c>
      <c r="F168" s="42"/>
      <c r="G168" s="20"/>
    </row>
    <row r="169" spans="1:8" s="7" customFormat="1" ht="22.5">
      <c r="A169" s="44">
        <f t="shared" ref="A169:A177" si="8">A168+0.01</f>
        <v>5.3699999999999921</v>
      </c>
      <c r="B169" s="45" t="s">
        <v>145</v>
      </c>
      <c r="C169" s="40" t="s">
        <v>146</v>
      </c>
      <c r="D169" s="45" t="s">
        <v>52</v>
      </c>
      <c r="E169" s="45">
        <v>6</v>
      </c>
      <c r="F169" s="19"/>
      <c r="G169" s="20"/>
    </row>
    <row r="170" spans="1:8" s="7" customFormat="1" ht="22.5">
      <c r="A170" s="44">
        <f t="shared" si="8"/>
        <v>5.3799999999999919</v>
      </c>
      <c r="B170" s="38"/>
      <c r="C170" s="40" t="s">
        <v>138</v>
      </c>
      <c r="D170" s="45" t="s">
        <v>52</v>
      </c>
      <c r="E170" s="45">
        <v>6</v>
      </c>
      <c r="F170" s="42"/>
      <c r="G170" s="20"/>
    </row>
    <row r="171" spans="1:8" s="7" customFormat="1" ht="22.5">
      <c r="A171" s="44">
        <f t="shared" si="8"/>
        <v>5.3899999999999917</v>
      </c>
      <c r="B171" s="38"/>
      <c r="C171" s="48" t="s">
        <v>140</v>
      </c>
      <c r="D171" s="45" t="s">
        <v>52</v>
      </c>
      <c r="E171" s="45">
        <v>6</v>
      </c>
      <c r="F171" s="42"/>
      <c r="G171" s="20"/>
    </row>
    <row r="172" spans="1:8" s="7" customFormat="1" ht="22.5">
      <c r="A172" s="44">
        <f t="shared" si="8"/>
        <v>5.3999999999999915</v>
      </c>
      <c r="B172" s="13"/>
      <c r="C172" s="47" t="s">
        <v>139</v>
      </c>
      <c r="D172" s="45" t="s">
        <v>52</v>
      </c>
      <c r="E172" s="45">
        <v>6</v>
      </c>
      <c r="F172" s="42"/>
      <c r="G172" s="20"/>
    </row>
    <row r="173" spans="1:8" s="7" customFormat="1" ht="22.5">
      <c r="A173" s="44">
        <f t="shared" si="8"/>
        <v>5.4099999999999913</v>
      </c>
      <c r="B173" s="28" t="s">
        <v>128</v>
      </c>
      <c r="C173" s="40" t="s">
        <v>129</v>
      </c>
      <c r="D173" s="45" t="s">
        <v>99</v>
      </c>
      <c r="E173" s="45">
        <v>30</v>
      </c>
      <c r="F173" s="41"/>
      <c r="G173" s="20"/>
    </row>
    <row r="174" spans="1:8" s="7" customFormat="1" ht="22.5">
      <c r="A174" s="44">
        <f t="shared" si="8"/>
        <v>5.419999999999991</v>
      </c>
      <c r="B174" s="56" t="s">
        <v>149</v>
      </c>
      <c r="C174" s="40" t="s">
        <v>152</v>
      </c>
      <c r="D174" s="45" t="s">
        <v>52</v>
      </c>
      <c r="E174" s="45">
        <v>1</v>
      </c>
      <c r="F174" s="19"/>
      <c r="G174" s="20"/>
    </row>
    <row r="175" spans="1:8" s="7" customFormat="1" ht="22.5">
      <c r="A175" s="44">
        <f t="shared" si="8"/>
        <v>5.4299999999999908</v>
      </c>
      <c r="B175" s="13" t="s">
        <v>130</v>
      </c>
      <c r="C175" s="40" t="s">
        <v>131</v>
      </c>
      <c r="D175" s="45" t="s">
        <v>52</v>
      </c>
      <c r="E175" s="45">
        <v>4</v>
      </c>
      <c r="F175" s="19"/>
      <c r="G175" s="20"/>
    </row>
    <row r="176" spans="1:8" s="7" customFormat="1" ht="22.5">
      <c r="A176" s="44">
        <f t="shared" si="8"/>
        <v>5.4399999999999906</v>
      </c>
      <c r="B176" s="38"/>
      <c r="C176" s="40" t="s">
        <v>153</v>
      </c>
      <c r="D176" s="44" t="s">
        <v>52</v>
      </c>
      <c r="E176" s="45">
        <v>1</v>
      </c>
      <c r="F176" s="42"/>
      <c r="G176" s="20"/>
    </row>
    <row r="177" spans="1:10" s="7" customFormat="1" ht="22.5">
      <c r="A177" s="44">
        <f t="shared" si="8"/>
        <v>5.4499999999999904</v>
      </c>
      <c r="B177" s="38"/>
      <c r="C177" s="40" t="s">
        <v>154</v>
      </c>
      <c r="D177" s="44" t="s">
        <v>52</v>
      </c>
      <c r="E177" s="45">
        <v>2</v>
      </c>
      <c r="F177" s="42"/>
      <c r="G177" s="20"/>
    </row>
    <row r="178" spans="1:10" s="7" customFormat="1" ht="15">
      <c r="A178" s="58"/>
      <c r="B178" s="58"/>
      <c r="C178" s="59"/>
      <c r="D178" s="60"/>
      <c r="E178" s="61"/>
      <c r="F178" s="62" t="s">
        <v>155</v>
      </c>
      <c r="G178" s="63">
        <f>G9+G66+G104+G126</f>
        <v>0</v>
      </c>
      <c r="H178" s="63"/>
      <c r="I178" s="16"/>
      <c r="J178" s="16"/>
    </row>
    <row r="179" spans="1:10" s="7" customFormat="1" ht="15">
      <c r="A179" s="58"/>
      <c r="B179" s="58"/>
      <c r="C179" s="59"/>
      <c r="D179" s="60"/>
      <c r="E179" s="61"/>
      <c r="F179" s="62" t="s">
        <v>156</v>
      </c>
      <c r="G179" s="63">
        <f>G178*0.16</f>
        <v>0</v>
      </c>
      <c r="H179" s="63"/>
    </row>
    <row r="180" spans="1:10" s="7" customFormat="1" ht="15">
      <c r="A180" s="58"/>
      <c r="B180" s="58"/>
      <c r="C180" s="59"/>
      <c r="D180" s="60"/>
      <c r="E180" s="61"/>
      <c r="F180" s="62" t="s">
        <v>157</v>
      </c>
      <c r="G180" s="63">
        <f>G178+G179</f>
        <v>0</v>
      </c>
      <c r="H180" s="63"/>
    </row>
    <row r="181" spans="1:10" s="7" customFormat="1" ht="11.25">
      <c r="A181" s="58"/>
      <c r="B181" s="58"/>
      <c r="C181" s="59"/>
      <c r="D181" s="60"/>
      <c r="E181" s="61"/>
      <c r="F181" s="61"/>
    </row>
    <row r="182" spans="1:10" s="7" customFormat="1" ht="11.25">
      <c r="A182" s="58"/>
      <c r="B182" s="58"/>
      <c r="C182" s="59"/>
      <c r="D182" s="60"/>
      <c r="E182" s="61"/>
      <c r="F182" s="61"/>
    </row>
    <row r="183" spans="1:10" s="7" customFormat="1" ht="11.25">
      <c r="A183" s="58"/>
      <c r="B183" s="58"/>
      <c r="C183" s="59"/>
      <c r="D183" s="60"/>
      <c r="E183" s="61"/>
      <c r="F183" s="61"/>
    </row>
    <row r="184" spans="1:10" s="7" customFormat="1" ht="11.25">
      <c r="A184" s="58"/>
      <c r="B184" s="58"/>
      <c r="C184" s="59"/>
      <c r="D184" s="60"/>
      <c r="E184" s="61"/>
      <c r="F184" s="61"/>
    </row>
    <row r="185" spans="1:10" s="7" customFormat="1" ht="11.25">
      <c r="A185" s="58"/>
      <c r="B185" s="58"/>
      <c r="C185" s="59"/>
      <c r="D185" s="60"/>
      <c r="E185" s="61"/>
      <c r="F185" s="61"/>
    </row>
    <row r="186" spans="1:10" s="7" customFormat="1" ht="11.25">
      <c r="A186" s="58"/>
      <c r="B186" s="58"/>
      <c r="C186" s="59"/>
      <c r="D186" s="60"/>
      <c r="E186" s="61"/>
      <c r="F186" s="61"/>
    </row>
    <row r="187" spans="1:10" s="7" customFormat="1" ht="11.25">
      <c r="A187" s="58"/>
      <c r="B187" s="58"/>
      <c r="C187" s="59"/>
      <c r="D187" s="60"/>
      <c r="E187" s="61"/>
      <c r="F187" s="61"/>
    </row>
    <row r="188" spans="1:10" s="7" customFormat="1" ht="11.25">
      <c r="A188" s="58"/>
      <c r="B188" s="58"/>
      <c r="C188" s="59"/>
      <c r="D188" s="60"/>
      <c r="E188" s="61"/>
      <c r="F188" s="61"/>
    </row>
    <row r="189" spans="1:10" s="7" customFormat="1" ht="11.25">
      <c r="A189" s="58"/>
      <c r="B189" s="58"/>
      <c r="C189" s="59"/>
      <c r="D189" s="60"/>
      <c r="E189" s="61"/>
      <c r="F189" s="61"/>
    </row>
    <row r="190" spans="1:10" s="7" customFormat="1" ht="11.25">
      <c r="A190" s="58"/>
      <c r="B190" s="58"/>
      <c r="C190" s="59"/>
      <c r="D190" s="60"/>
      <c r="E190" s="61"/>
      <c r="F190" s="61"/>
    </row>
    <row r="191" spans="1:10" s="7" customFormat="1" ht="11.25">
      <c r="A191" s="58"/>
      <c r="B191" s="58"/>
      <c r="C191" s="59"/>
      <c r="D191" s="60"/>
      <c r="E191" s="61"/>
      <c r="F191" s="61"/>
    </row>
    <row r="192" spans="1:10" s="7" customFormat="1" ht="11.25">
      <c r="A192" s="58"/>
      <c r="B192" s="58"/>
      <c r="C192" s="59"/>
      <c r="D192" s="60"/>
      <c r="E192" s="61"/>
      <c r="F192" s="61"/>
    </row>
    <row r="193" spans="1:6" s="7" customFormat="1" ht="11.25">
      <c r="A193" s="58"/>
      <c r="B193" s="58"/>
      <c r="C193" s="59"/>
      <c r="D193" s="60"/>
      <c r="E193" s="61"/>
      <c r="F193" s="61"/>
    </row>
    <row r="194" spans="1:6" s="7" customFormat="1" ht="11.25">
      <c r="A194" s="58"/>
      <c r="B194" s="58"/>
      <c r="C194" s="59"/>
      <c r="D194" s="60"/>
      <c r="E194" s="61"/>
      <c r="F194" s="61"/>
    </row>
    <row r="195" spans="1:6" s="7" customFormat="1" ht="11.25">
      <c r="A195" s="58"/>
      <c r="B195" s="58"/>
      <c r="C195" s="59"/>
      <c r="D195" s="60"/>
      <c r="E195" s="61"/>
      <c r="F195" s="61"/>
    </row>
    <row r="196" spans="1:6" s="7" customFormat="1" ht="11.25">
      <c r="A196" s="58"/>
      <c r="B196" s="58"/>
      <c r="C196" s="59"/>
      <c r="D196" s="60"/>
      <c r="E196" s="61"/>
      <c r="F196" s="61"/>
    </row>
    <row r="197" spans="1:6" s="7" customFormat="1" ht="11.25">
      <c r="A197" s="58"/>
      <c r="B197" s="58"/>
      <c r="C197" s="59"/>
      <c r="D197" s="60"/>
      <c r="E197" s="61"/>
      <c r="F197" s="61"/>
    </row>
    <row r="198" spans="1:6" s="7" customFormat="1" ht="11.25">
      <c r="A198" s="58"/>
      <c r="B198" s="58"/>
      <c r="C198" s="59"/>
      <c r="D198" s="60"/>
      <c r="E198" s="61"/>
      <c r="F198" s="61"/>
    </row>
    <row r="199" spans="1:6" s="7" customFormat="1" ht="11.25">
      <c r="A199" s="58"/>
      <c r="B199" s="58"/>
      <c r="C199" s="59"/>
      <c r="D199" s="60"/>
      <c r="E199" s="61"/>
      <c r="F199" s="61"/>
    </row>
    <row r="200" spans="1:6" s="7" customFormat="1" ht="11.25">
      <c r="A200" s="58"/>
      <c r="B200" s="58"/>
      <c r="C200" s="59"/>
      <c r="D200" s="60"/>
      <c r="E200" s="61"/>
      <c r="F200" s="61"/>
    </row>
    <row r="201" spans="1:6" s="7" customFormat="1" ht="11.25">
      <c r="A201" s="58"/>
      <c r="B201" s="58"/>
      <c r="C201" s="59"/>
      <c r="D201" s="60"/>
      <c r="E201" s="61"/>
      <c r="F201" s="61"/>
    </row>
    <row r="202" spans="1:6" s="7" customFormat="1" ht="11.25">
      <c r="A202" s="58"/>
      <c r="B202" s="58"/>
      <c r="C202" s="59"/>
      <c r="D202" s="60"/>
      <c r="E202" s="61"/>
      <c r="F202" s="61"/>
    </row>
    <row r="203" spans="1:6" s="7" customFormat="1" ht="11.25">
      <c r="A203" s="58"/>
      <c r="B203" s="58"/>
      <c r="C203" s="59"/>
      <c r="D203" s="60"/>
      <c r="E203" s="61"/>
      <c r="F203" s="61"/>
    </row>
    <row r="204" spans="1:6" s="7" customFormat="1" ht="11.25">
      <c r="A204" s="58"/>
      <c r="B204" s="58"/>
      <c r="C204" s="59"/>
      <c r="D204" s="60"/>
      <c r="E204" s="61"/>
      <c r="F204" s="61"/>
    </row>
    <row r="205" spans="1:6" s="7" customFormat="1" ht="11.25">
      <c r="A205" s="58"/>
      <c r="B205" s="58"/>
      <c r="C205" s="59"/>
      <c r="D205" s="60"/>
      <c r="E205" s="61"/>
      <c r="F205" s="61"/>
    </row>
    <row r="206" spans="1:6" s="7" customFormat="1" ht="11.25">
      <c r="A206" s="58"/>
      <c r="B206" s="58"/>
      <c r="C206" s="59"/>
      <c r="D206" s="60"/>
      <c r="E206" s="61"/>
      <c r="F206" s="61"/>
    </row>
    <row r="207" spans="1:6" s="7" customFormat="1" ht="11.25">
      <c r="A207" s="58"/>
      <c r="B207" s="58"/>
      <c r="C207" s="59"/>
      <c r="D207" s="60"/>
      <c r="E207" s="61"/>
      <c r="F207" s="61"/>
    </row>
    <row r="208" spans="1:6" s="7" customFormat="1" ht="11.25">
      <c r="A208" s="58"/>
      <c r="B208" s="58"/>
      <c r="C208" s="59"/>
      <c r="D208" s="60"/>
      <c r="E208" s="61"/>
      <c r="F208" s="61"/>
    </row>
    <row r="209" spans="1:6" s="7" customFormat="1" ht="11.25">
      <c r="A209" s="58"/>
      <c r="B209" s="58"/>
      <c r="C209" s="59"/>
      <c r="D209" s="60"/>
      <c r="E209" s="61"/>
      <c r="F209" s="61"/>
    </row>
    <row r="210" spans="1:6" s="7" customFormat="1" ht="11.25">
      <c r="A210" s="58"/>
      <c r="B210" s="58"/>
      <c r="C210" s="59"/>
      <c r="D210" s="60"/>
      <c r="E210" s="61"/>
      <c r="F210" s="61"/>
    </row>
    <row r="211" spans="1:6" s="7" customFormat="1" ht="11.25">
      <c r="A211" s="58"/>
      <c r="B211" s="58"/>
      <c r="C211" s="59"/>
      <c r="D211" s="60"/>
      <c r="E211" s="61"/>
      <c r="F211" s="61"/>
    </row>
    <row r="212" spans="1:6" s="7" customFormat="1" ht="11.25">
      <c r="A212" s="58"/>
      <c r="B212" s="58"/>
      <c r="C212" s="59"/>
      <c r="D212" s="60"/>
      <c r="E212" s="61"/>
      <c r="F212" s="61"/>
    </row>
    <row r="213" spans="1:6" s="7" customFormat="1" ht="11.25">
      <c r="A213" s="58"/>
      <c r="B213" s="58"/>
      <c r="C213" s="59"/>
      <c r="D213" s="60"/>
      <c r="E213" s="61"/>
      <c r="F213" s="61"/>
    </row>
    <row r="214" spans="1:6" s="7" customFormat="1" ht="11.25">
      <c r="A214" s="58"/>
      <c r="B214" s="58"/>
      <c r="C214" s="59"/>
      <c r="D214" s="60"/>
      <c r="E214" s="61"/>
      <c r="F214" s="61"/>
    </row>
    <row r="215" spans="1:6" s="7" customFormat="1" ht="11.25">
      <c r="A215" s="58"/>
      <c r="B215" s="58"/>
      <c r="C215" s="59"/>
      <c r="D215" s="60"/>
      <c r="E215" s="61"/>
      <c r="F215" s="61"/>
    </row>
    <row r="216" spans="1:6" s="7" customFormat="1" ht="11.25">
      <c r="A216" s="58"/>
      <c r="B216" s="58"/>
      <c r="C216" s="59"/>
      <c r="D216" s="60"/>
      <c r="E216" s="61"/>
      <c r="F216" s="61"/>
    </row>
    <row r="217" spans="1:6" s="7" customFormat="1" ht="11.25">
      <c r="A217" s="58"/>
      <c r="B217" s="58"/>
      <c r="C217" s="59"/>
      <c r="D217" s="60"/>
      <c r="E217" s="61"/>
      <c r="F217" s="61"/>
    </row>
    <row r="218" spans="1:6" s="7" customFormat="1" ht="11.25">
      <c r="A218" s="58"/>
      <c r="B218" s="58"/>
      <c r="C218" s="59"/>
      <c r="D218" s="60"/>
      <c r="E218" s="61"/>
      <c r="F218" s="61"/>
    </row>
    <row r="219" spans="1:6" s="7" customFormat="1" ht="11.25">
      <c r="A219" s="58"/>
      <c r="B219" s="58"/>
      <c r="C219" s="59"/>
      <c r="D219" s="60"/>
      <c r="E219" s="61"/>
      <c r="F219" s="61"/>
    </row>
    <row r="220" spans="1:6" s="7" customFormat="1" ht="11.25">
      <c r="A220" s="58"/>
      <c r="B220" s="58"/>
      <c r="C220" s="59"/>
      <c r="D220" s="60"/>
      <c r="E220" s="61"/>
      <c r="F220" s="61"/>
    </row>
    <row r="221" spans="1:6" s="7" customFormat="1" ht="11.25">
      <c r="A221" s="58"/>
      <c r="B221" s="58"/>
      <c r="C221" s="59"/>
      <c r="D221" s="60"/>
      <c r="E221" s="61"/>
      <c r="F221" s="61"/>
    </row>
    <row r="222" spans="1:6" s="7" customFormat="1" ht="11.25">
      <c r="A222" s="58"/>
      <c r="B222" s="58"/>
      <c r="C222" s="59"/>
      <c r="D222" s="60"/>
      <c r="E222" s="61"/>
      <c r="F222" s="61"/>
    </row>
    <row r="223" spans="1:6" s="7" customFormat="1" ht="11.25">
      <c r="A223" s="58"/>
      <c r="B223" s="58"/>
      <c r="C223" s="59"/>
      <c r="D223" s="60"/>
      <c r="E223" s="61"/>
      <c r="F223" s="61"/>
    </row>
    <row r="224" spans="1:6" s="7" customFormat="1" ht="11.25">
      <c r="A224" s="58"/>
      <c r="B224" s="58"/>
      <c r="C224" s="59"/>
      <c r="D224" s="60"/>
      <c r="E224" s="61"/>
      <c r="F224" s="61"/>
    </row>
    <row r="225" spans="1:6" s="7" customFormat="1" ht="11.25">
      <c r="A225" s="58"/>
      <c r="B225" s="58"/>
      <c r="C225" s="59"/>
      <c r="D225" s="60"/>
      <c r="E225" s="61"/>
      <c r="F225" s="61"/>
    </row>
    <row r="226" spans="1:6" s="7" customFormat="1" ht="11.25">
      <c r="A226" s="58"/>
      <c r="B226" s="58"/>
      <c r="C226" s="59"/>
      <c r="D226" s="60"/>
      <c r="E226" s="61"/>
      <c r="F226" s="61"/>
    </row>
    <row r="227" spans="1:6" s="7" customFormat="1" ht="11.25">
      <c r="A227" s="58"/>
      <c r="B227" s="58"/>
      <c r="C227" s="59"/>
      <c r="D227" s="60"/>
      <c r="E227" s="61"/>
      <c r="F227" s="61"/>
    </row>
    <row r="228" spans="1:6" s="7" customFormat="1" ht="11.25">
      <c r="A228" s="58"/>
      <c r="B228" s="58"/>
      <c r="C228" s="59"/>
      <c r="D228" s="60"/>
      <c r="E228" s="61"/>
      <c r="F228" s="61"/>
    </row>
    <row r="229" spans="1:6" s="7" customFormat="1" ht="11.25">
      <c r="A229" s="58"/>
      <c r="B229" s="58"/>
      <c r="C229" s="59"/>
      <c r="D229" s="60"/>
      <c r="E229" s="61"/>
      <c r="F229" s="61"/>
    </row>
    <row r="230" spans="1:6" s="7" customFormat="1" ht="11.25">
      <c r="A230" s="58"/>
      <c r="B230" s="58"/>
      <c r="C230" s="59"/>
      <c r="D230" s="60"/>
      <c r="E230" s="61"/>
      <c r="F230" s="61"/>
    </row>
    <row r="231" spans="1:6" s="7" customFormat="1" ht="11.25">
      <c r="A231" s="58"/>
      <c r="B231" s="58"/>
      <c r="C231" s="59"/>
      <c r="D231" s="60"/>
      <c r="E231" s="61"/>
      <c r="F231" s="61"/>
    </row>
    <row r="232" spans="1:6" s="7" customFormat="1" ht="11.25">
      <c r="A232" s="58"/>
      <c r="B232" s="58"/>
      <c r="C232" s="59"/>
      <c r="D232" s="60"/>
      <c r="E232" s="61"/>
      <c r="F232" s="61"/>
    </row>
    <row r="233" spans="1:6" s="7" customFormat="1" ht="11.25">
      <c r="A233" s="58"/>
      <c r="B233" s="58"/>
      <c r="C233" s="59"/>
      <c r="D233" s="60"/>
      <c r="E233" s="61"/>
      <c r="F233" s="61"/>
    </row>
    <row r="234" spans="1:6" s="7" customFormat="1" ht="11.25">
      <c r="A234" s="58"/>
      <c r="B234" s="58"/>
      <c r="C234" s="59"/>
      <c r="D234" s="60"/>
      <c r="E234" s="61"/>
      <c r="F234" s="61"/>
    </row>
    <row r="235" spans="1:6" s="7" customFormat="1" ht="11.25">
      <c r="A235" s="58"/>
      <c r="B235" s="58"/>
      <c r="C235" s="59"/>
      <c r="D235" s="60"/>
      <c r="E235" s="61"/>
      <c r="F235" s="61"/>
    </row>
    <row r="236" spans="1:6" s="7" customFormat="1" ht="11.25">
      <c r="A236" s="58"/>
      <c r="B236" s="58"/>
      <c r="C236" s="59"/>
      <c r="D236" s="60"/>
      <c r="E236" s="61"/>
      <c r="F236" s="61"/>
    </row>
    <row r="237" spans="1:6" s="7" customFormat="1" ht="11.25">
      <c r="A237" s="58"/>
      <c r="B237" s="58"/>
      <c r="C237" s="59"/>
      <c r="D237" s="60"/>
      <c r="E237" s="61"/>
      <c r="F237" s="61"/>
    </row>
    <row r="238" spans="1:6" s="7" customFormat="1" ht="11.25">
      <c r="A238" s="58"/>
      <c r="B238" s="58"/>
      <c r="C238" s="59"/>
      <c r="D238" s="60"/>
      <c r="E238" s="61"/>
      <c r="F238" s="61"/>
    </row>
    <row r="239" spans="1:6" s="7" customFormat="1" ht="11.25">
      <c r="A239" s="58"/>
      <c r="B239" s="58"/>
      <c r="C239" s="59"/>
      <c r="D239" s="60"/>
      <c r="E239" s="60"/>
      <c r="F239" s="60"/>
    </row>
  </sheetData>
  <mergeCells count="4">
    <mergeCell ref="A1:B4"/>
    <mergeCell ref="C1:F4"/>
    <mergeCell ref="G1:G4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Gustavo</cp:lastModifiedBy>
  <dcterms:created xsi:type="dcterms:W3CDTF">2020-09-16T22:01:42Z</dcterms:created>
  <dcterms:modified xsi:type="dcterms:W3CDTF">2020-09-16T23:45:05Z</dcterms:modified>
</cp:coreProperties>
</file>